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kemygold.sharepoint.com/teams/ProductDevelopment/Public/Output to Teams/Education/Cohort Distribution Profile/"/>
    </mc:Choice>
  </mc:AlternateContent>
  <xr:revisionPtr revIDLastSave="0" documentId="8_{A2CBBF79-5394-49D4-B94E-35011DD75C5B}" xr6:coauthVersionLast="47" xr6:coauthVersionMax="47" xr10:uidLastSave="{00000000-0000-0000-0000-000000000000}"/>
  <bookViews>
    <workbookView xWindow="-28920" yWindow="-120" windowWidth="29040" windowHeight="15720" tabRatio="773" xr2:uid="{00000000-000D-0000-FFFF-FFFF00000000}"/>
  </bookViews>
  <sheets>
    <sheet name="1. Cohort profile" sheetId="1" r:id="rId1"/>
    <sheet name="2. Rank your students" sheetId="9" r:id="rId2"/>
    <sheet name="Data entry - 21.22 Y11" sheetId="7" r:id="rId3"/>
    <sheet name="Data entry - 22.23 Y11" sheetId="2" r:id="rId4"/>
    <sheet name="Data entry - 23.24 Y11" sheetId="3" r:id="rId5"/>
    <sheet name="Data entry (optional) - KS1" sheetId="8" r:id="rId6"/>
    <sheet name="PA scores" sheetId="4" state="hidden" r:id="rId7"/>
    <sheet name="Band lookup" sheetId="11" state="hidden" r:id="rId8"/>
  </sheets>
  <externalReferences>
    <externalReference r:id="rId9"/>
  </externalReferences>
  <definedNames>
    <definedName name="_xlnm._FilterDatabase" localSheetId="1" hidden="1">'2. Rank your students'!$A$22:$G$71</definedName>
    <definedName name="_xlnm._FilterDatabase" localSheetId="2" hidden="1">'Data entry - 21.22 Y11'!$A$2:$V$2</definedName>
    <definedName name="_xlnm._FilterDatabase" localSheetId="4" hidden="1">[1]Sheet1!$A$1:$S$1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49" i="1"/>
  <c r="D50" i="1"/>
  <c r="D47" i="1"/>
  <c r="N39" i="1" l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" i="8"/>
  <c r="G6" i="8"/>
  <c r="I6" i="8" s="1"/>
  <c r="K6" i="8" s="1"/>
  <c r="G4" i="8"/>
  <c r="I4" i="8" s="1"/>
  <c r="K4" i="8" s="1"/>
  <c r="G5" i="8"/>
  <c r="I5" i="8" s="1"/>
  <c r="K5" i="8" s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" i="8"/>
  <c r="I3" i="8" s="1"/>
  <c r="K3" i="8" s="1"/>
  <c r="I8" i="9"/>
  <c r="I9" i="9"/>
  <c r="I10" i="9"/>
  <c r="I11" i="9"/>
  <c r="I12" i="9"/>
  <c r="I13" i="9"/>
  <c r="I14" i="9"/>
  <c r="I15" i="9"/>
  <c r="I16" i="9"/>
  <c r="I7" i="9"/>
  <c r="G8" i="9"/>
  <c r="G9" i="9"/>
  <c r="G10" i="9"/>
  <c r="G11" i="9"/>
  <c r="G12" i="9"/>
  <c r="G13" i="9"/>
  <c r="G14" i="9"/>
  <c r="G15" i="9"/>
  <c r="G16" i="9"/>
  <c r="G7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71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23" i="9"/>
  <c r="M39" i="1"/>
  <c r="K17" i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2" i="4"/>
  <c r="P39" i="1" l="1"/>
  <c r="O36" i="1"/>
  <c r="O32" i="1"/>
  <c r="O29" i="1"/>
  <c r="I20" i="1"/>
  <c r="K18" i="1"/>
  <c r="P32" i="1" s="1"/>
  <c r="K19" i="1"/>
  <c r="P36" i="1" s="1"/>
  <c r="P29" i="1"/>
  <c r="N32" i="1" l="1"/>
  <c r="H10" i="9" s="1"/>
  <c r="N33" i="1"/>
  <c r="H11" i="9" s="1"/>
  <c r="N35" i="1"/>
  <c r="H13" i="9" s="1"/>
  <c r="N38" i="1"/>
  <c r="H16" i="9" s="1"/>
  <c r="N31" i="1"/>
  <c r="H9" i="9" s="1"/>
  <c r="N34" i="1"/>
  <c r="H12" i="9" s="1"/>
  <c r="N36" i="1"/>
  <c r="H14" i="9" s="1"/>
  <c r="N37" i="1"/>
  <c r="H15" i="9" s="1"/>
  <c r="N30" i="1"/>
  <c r="H8" i="9" s="1"/>
  <c r="N29" i="1"/>
  <c r="H7" i="9" s="1"/>
  <c r="O39" i="1"/>
  <c r="K29" i="1" l="1"/>
  <c r="C47" i="1"/>
  <c r="C48" i="1" s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2" i="4"/>
  <c r="G29" i="1" l="1"/>
  <c r="G30" i="1" s="1"/>
  <c r="C49" i="1"/>
  <c r="C50" i="1" s="1"/>
  <c r="K30" i="1"/>
  <c r="I29" i="1"/>
  <c r="G31" i="1" l="1"/>
  <c r="K31" i="1"/>
  <c r="G17" i="1" s="1"/>
  <c r="I30" i="1"/>
  <c r="C17" i="1" l="1"/>
  <c r="G32" i="1"/>
  <c r="G33" i="1" s="1"/>
  <c r="K32" i="1"/>
  <c r="I31" i="1"/>
  <c r="K33" i="1" l="1"/>
  <c r="K34" i="1" s="1"/>
  <c r="G34" i="1"/>
  <c r="E17" i="1"/>
  <c r="I32" i="1"/>
  <c r="G35" i="1" l="1"/>
  <c r="C18" i="1" s="1"/>
  <c r="I33" i="1"/>
  <c r="K35" i="1"/>
  <c r="G36" i="1" l="1"/>
  <c r="G37" i="1" s="1"/>
  <c r="I34" i="1"/>
  <c r="K36" i="1"/>
  <c r="G18" i="1"/>
  <c r="G38" i="1" l="1"/>
  <c r="C19" i="1" s="1"/>
  <c r="C20" i="1" s="1"/>
  <c r="D17" i="1" s="1"/>
  <c r="K37" i="1"/>
  <c r="I35" i="1"/>
  <c r="D19" i="1" l="1"/>
  <c r="D18" i="1"/>
  <c r="D20" i="1"/>
  <c r="G39" i="1"/>
  <c r="H38" i="1" s="1"/>
  <c r="I36" i="1"/>
  <c r="K38" i="1"/>
  <c r="E18" i="1"/>
  <c r="H30" i="1" l="1"/>
  <c r="H36" i="1"/>
  <c r="H37" i="1"/>
  <c r="H34" i="1"/>
  <c r="H29" i="1"/>
  <c r="H39" i="1"/>
  <c r="H35" i="1"/>
  <c r="H32" i="1"/>
  <c r="H33" i="1"/>
  <c r="H31" i="1"/>
  <c r="K39" i="1"/>
  <c r="L38" i="1" s="1"/>
  <c r="G19" i="1"/>
  <c r="G20" i="1" s="1"/>
  <c r="I37" i="1"/>
  <c r="H18" i="1" l="1"/>
  <c r="H17" i="1"/>
  <c r="H20" i="1"/>
  <c r="H19" i="1"/>
  <c r="L39" i="1"/>
  <c r="L29" i="1"/>
  <c r="L30" i="1"/>
  <c r="L31" i="1"/>
  <c r="L32" i="1"/>
  <c r="L34" i="1"/>
  <c r="L33" i="1"/>
  <c r="L35" i="1"/>
  <c r="L36" i="1"/>
  <c r="L37" i="1"/>
  <c r="I38" i="1"/>
  <c r="I39" i="1" l="1"/>
  <c r="J38" i="1" s="1"/>
  <c r="E19" i="1"/>
  <c r="E20" i="1" l="1"/>
  <c r="F19" i="1" s="1"/>
  <c r="J39" i="1"/>
  <c r="J29" i="1"/>
  <c r="J30" i="1"/>
  <c r="J31" i="1"/>
  <c r="J32" i="1"/>
  <c r="J33" i="1"/>
  <c r="J34" i="1"/>
  <c r="J35" i="1"/>
  <c r="J36" i="1"/>
  <c r="J37" i="1"/>
  <c r="F18" i="1" l="1"/>
  <c r="F20" i="1"/>
  <c r="F17" i="1"/>
</calcChain>
</file>

<file path=xl/sharedStrings.xml><?xml version="1.0" encoding="utf-8"?>
<sst xmlns="http://schemas.openxmlformats.org/spreadsheetml/2006/main" count="2708" uniqueCount="95">
  <si>
    <t>Band</t>
  </si>
  <si>
    <t>HML</t>
  </si>
  <si>
    <t>Band boundaries</t>
  </si>
  <si>
    <t>High</t>
  </si>
  <si>
    <t>117-120</t>
  </si>
  <si>
    <t>113.5-116.5</t>
  </si>
  <si>
    <t>110-113</t>
  </si>
  <si>
    <t>Mid</t>
  </si>
  <si>
    <t>107.5-109.5</t>
  </si>
  <si>
    <t>105-107</t>
  </si>
  <si>
    <t>102.5-104.5</t>
  </si>
  <si>
    <t>100-102</t>
  </si>
  <si>
    <t>Low</t>
  </si>
  <si>
    <t>96-99.5</t>
  </si>
  <si>
    <t>90-95.5</t>
  </si>
  <si>
    <t>Paste Connect Data student page export into this sheet</t>
  </si>
  <si>
    <t>Student ID</t>
  </si>
  <si>
    <t>Surname</t>
  </si>
  <si>
    <t>Forename</t>
  </si>
  <si>
    <t>Tutor Group</t>
  </si>
  <si>
    <t/>
  </si>
  <si>
    <t>Y11 22.23</t>
  </si>
  <si>
    <t>Y11 23.24</t>
  </si>
  <si>
    <t>Middle</t>
  </si>
  <si>
    <t>Prior attainment categories</t>
  </si>
  <si>
    <t>Total</t>
  </si>
  <si>
    <t>My estimation of percentage</t>
  </si>
  <si>
    <t>My Students</t>
  </si>
  <si>
    <t>ID</t>
  </si>
  <si>
    <t>MEPs</t>
  </si>
  <si>
    <t>GCSE 9-1 MEGs</t>
  </si>
  <si>
    <t>Y11 12.22</t>
  </si>
  <si>
    <t>&lt;89.5</t>
  </si>
  <si>
    <t>Y11 21.22 count &amp; percentage</t>
  </si>
  <si>
    <t>Y11 22.23 count &amp; percentage</t>
  </si>
  <si>
    <t>Y11 23.24 count &amp; percentage</t>
  </si>
  <si>
    <t>Step 4 - Rank your students to help you assign a prior attainment band</t>
  </si>
  <si>
    <t>Writing TA</t>
  </si>
  <si>
    <t>Reading TA</t>
  </si>
  <si>
    <t>Maths TA</t>
  </si>
  <si>
    <t>Paste in the Student ID, name columns (optional), Reading Teacher Assessment, Writing Teacher Assessment and Maths Teacher Assessment scores into the yellow columns. If pasting from a Connect Data export then you will need to delete some columns.</t>
  </si>
  <si>
    <t>Reading value</t>
  </si>
  <si>
    <t>Writing value</t>
  </si>
  <si>
    <t>Maths value</t>
  </si>
  <si>
    <t>Overall score</t>
  </si>
  <si>
    <t>EXS</t>
  </si>
  <si>
    <t>GDS</t>
  </si>
  <si>
    <t>WTS</t>
  </si>
  <si>
    <t>BLW</t>
  </si>
  <si>
    <t>English value</t>
  </si>
  <si>
    <t>KS1 Scores</t>
  </si>
  <si>
    <t>Student Count</t>
  </si>
  <si>
    <t>Percentage</t>
  </si>
  <si>
    <t>Assigned KS2 Score</t>
  </si>
  <si>
    <t>Band (input 1 to 10)</t>
  </si>
  <si>
    <t>Rank</t>
  </si>
  <si>
    <t>Percentage nationally</t>
  </si>
  <si>
    <t>My Estimation
Percentage</t>
  </si>
  <si>
    <t>Calculated student No.</t>
  </si>
  <si>
    <t>HML estimated student no.</t>
  </si>
  <si>
    <t>HML estimated percentage</t>
  </si>
  <si>
    <t>KS2 estimated score</t>
  </si>
  <si>
    <t>When you are happy with your student ranking, please assign a band to your students, taking your estimated student percentage and numbers into account for each band. Your estimations are shown below for ease.</t>
  </si>
  <si>
    <t>Your estimation of percentage</t>
  </si>
  <si>
    <t>Your estimation of student no.</t>
  </si>
  <si>
    <t>Once you look at your student ranking, you may wish to adjust the exact number of students in different bands</t>
  </si>
  <si>
    <t>No. students in bands, based on table below</t>
  </si>
  <si>
    <t>1a. Consider the percentages and counts of your students in the pink columns. Do you expect your cohort profile to change?</t>
  </si>
  <si>
    <t>Where can I get this data? - Please go to the relevant year group in Connect Data and click 'Export' from the students screen.</t>
  </si>
  <si>
    <t>Alternatively, move onto Step 4 on the next sheet.</t>
  </si>
  <si>
    <t xml:space="preserve">We can estimate the likelihood that the students would fall into each HML category from the KS1 score, this may help you to put your students into bands. </t>
  </si>
  <si>
    <t>Cohort Distribution Profile</t>
  </si>
  <si>
    <t>To help you to use this spreadsheet we have produced an article and video which run through the process step by step, highlighting school-specific aspects you may wish to consider.</t>
  </si>
  <si>
    <t>Step 1 - Import your previous cohorts</t>
  </si>
  <si>
    <t>Step 3 - Estimate the number of students in each band</t>
  </si>
  <si>
    <t xml:space="preserve">Step 4 - optional - import your KS1 scores. </t>
  </si>
  <si>
    <t>Step 2 - Estimate your HML percentages</t>
  </si>
  <si>
    <t>The pink cells will have populated to show the distribution of your last three Year 11 cohorts across the High/Mid/Low categories, and the new Alps bands.</t>
  </si>
  <si>
    <t>1b. In cell K20, enter the number of students in your incoming Year 10 cohort. Based on the percentages you have estimated, this will calculate the number of students in each band.</t>
  </si>
  <si>
    <t xml:space="preserve"> E.g., from a change in intake. Enter your estimations for your incoming Year Group into cells I17, I18 and I19 (green), informed by the previous distributions.</t>
  </si>
  <si>
    <t>This step should help you to estimate the number of students likely to sit in each Alps band.</t>
  </si>
  <si>
    <t>Please use the green columns to estimate the percentage of students you would expect in each band.</t>
  </si>
  <si>
    <t xml:space="preserve">Paste Connect Data exports into the relevant 'Data entry' tabs </t>
  </si>
  <si>
    <t>9/8</t>
  </si>
  <si>
    <t>8/7</t>
  </si>
  <si>
    <t>7</t>
  </si>
  <si>
    <t>6</t>
  </si>
  <si>
    <t>5</t>
  </si>
  <si>
    <t>5/4</t>
  </si>
  <si>
    <t>4</t>
  </si>
  <si>
    <t>3</t>
  </si>
  <si>
    <t>3/2</t>
  </si>
  <si>
    <t>Year 11 21.22
count &amp; percentage</t>
  </si>
  <si>
    <t>Year 11 22.23
count &amp; percentage</t>
  </si>
  <si>
    <t>Year 11 23.24
count &amp;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</si>
</sst>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8AAE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4" fillId="0" borderId="1" xfId="0" applyFont="1" applyBorder="1"/>
    <xf numFmtId="0" fontId="6" fillId="0" borderId="0" xfId="0" applyFont="1"/>
    <xf numFmtId="0" fontId="0" fillId="3" borderId="1" xfId="0" applyFill="1" applyBorder="1"/>
    <xf numFmtId="0" fontId="4" fillId="3" borderId="1" xfId="0" applyFont="1" applyFill="1" applyBorder="1"/>
    <xf numFmtId="9" fontId="0" fillId="3" borderId="1" xfId="1" applyFont="1" applyFill="1" applyBorder="1"/>
    <xf numFmtId="9" fontId="4" fillId="3" borderId="1" xfId="1" applyFont="1" applyFill="1" applyBorder="1"/>
    <xf numFmtId="0" fontId="0" fillId="4" borderId="1" xfId="0" applyFill="1" applyBorder="1"/>
    <xf numFmtId="9" fontId="0" fillId="0" borderId="1" xfId="1" applyFont="1" applyBorder="1"/>
    <xf numFmtId="2" fontId="2" fillId="2" borderId="1" xfId="0" applyNumberFormat="1" applyFont="1" applyFill="1" applyBorder="1" applyAlignment="1">
      <alignment horizontal="center" wrapText="1"/>
    </xf>
    <xf numFmtId="0" fontId="7" fillId="0" borderId="0" xfId="2"/>
    <xf numFmtId="0" fontId="0" fillId="5" borderId="1" xfId="0" applyFill="1" applyBorder="1"/>
    <xf numFmtId="0" fontId="0" fillId="6" borderId="1" xfId="0" applyFill="1" applyBorder="1"/>
    <xf numFmtId="9" fontId="2" fillId="3" borderId="1" xfId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9" fontId="2" fillId="3" borderId="4" xfId="1" applyFont="1" applyFill="1" applyBorder="1" applyAlignment="1">
      <alignment wrapText="1"/>
    </xf>
    <xf numFmtId="9" fontId="0" fillId="3" borderId="4" xfId="1" applyFont="1" applyFill="1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64" fontId="2" fillId="2" borderId="9" xfId="1" applyNumberFormat="1" applyFont="1" applyFill="1" applyBorder="1" applyAlignment="1">
      <alignment wrapText="1"/>
    </xf>
    <xf numFmtId="2" fontId="2" fillId="2" borderId="9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9" fontId="2" fillId="3" borderId="9" xfId="1" applyFont="1" applyFill="1" applyBorder="1" applyAlignment="1">
      <alignment wrapText="1"/>
    </xf>
    <xf numFmtId="0" fontId="0" fillId="3" borderId="9" xfId="0" applyFill="1" applyBorder="1"/>
    <xf numFmtId="9" fontId="0" fillId="3" borderId="9" xfId="1" applyFont="1" applyFill="1" applyBorder="1"/>
    <xf numFmtId="0" fontId="0" fillId="4" borderId="9" xfId="0" applyFill="1" applyBorder="1"/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164" fontId="2" fillId="2" borderId="14" xfId="1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horizontal="center" wrapText="1"/>
    </xf>
    <xf numFmtId="0" fontId="0" fillId="3" borderId="14" xfId="0" applyFill="1" applyBorder="1"/>
    <xf numFmtId="9" fontId="2" fillId="3" borderId="14" xfId="1" applyFont="1" applyFill="1" applyBorder="1" applyAlignment="1">
      <alignment wrapText="1"/>
    </xf>
    <xf numFmtId="9" fontId="0" fillId="3" borderId="14" xfId="1" applyFont="1" applyFill="1" applyBorder="1"/>
    <xf numFmtId="0" fontId="0" fillId="4" borderId="14" xfId="0" applyFill="1" applyBorder="1"/>
    <xf numFmtId="0" fontId="5" fillId="2" borderId="4" xfId="0" applyFont="1" applyFill="1" applyBorder="1" applyAlignment="1">
      <alignment wrapText="1"/>
    </xf>
    <xf numFmtId="0" fontId="4" fillId="3" borderId="4" xfId="0" applyFont="1" applyFill="1" applyBorder="1"/>
    <xf numFmtId="164" fontId="2" fillId="2" borderId="16" xfId="1" applyNumberFormat="1" applyFont="1" applyFill="1" applyBorder="1" applyAlignment="1">
      <alignment wrapText="1"/>
    </xf>
    <xf numFmtId="0" fontId="0" fillId="6" borderId="4" xfId="0" applyFill="1" applyBorder="1"/>
    <xf numFmtId="0" fontId="4" fillId="0" borderId="1" xfId="0" applyFont="1" applyBorder="1" applyAlignment="1">
      <alignment wrapText="1"/>
    </xf>
    <xf numFmtId="9" fontId="0" fillId="3" borderId="2" xfId="1" applyFont="1" applyFill="1" applyBorder="1"/>
    <xf numFmtId="9" fontId="4" fillId="3" borderId="2" xfId="1" applyFont="1" applyFill="1" applyBorder="1"/>
    <xf numFmtId="1" fontId="0" fillId="6" borderId="5" xfId="0" applyNumberFormat="1" applyFill="1" applyBorder="1"/>
    <xf numFmtId="1" fontId="0" fillId="6" borderId="7" xfId="0" applyNumberFormat="1" applyFill="1" applyBorder="1"/>
    <xf numFmtId="0" fontId="4" fillId="6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" fontId="0" fillId="6" borderId="21" xfId="0" applyNumberFormat="1" applyFill="1" applyBorder="1"/>
    <xf numFmtId="1" fontId="0" fillId="6" borderId="20" xfId="0" applyNumberFormat="1" applyFill="1" applyBorder="1"/>
    <xf numFmtId="0" fontId="1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wrapText="1"/>
    </xf>
    <xf numFmtId="0" fontId="0" fillId="6" borderId="10" xfId="0" applyFill="1" applyBorder="1"/>
    <xf numFmtId="0" fontId="0" fillId="6" borderId="12" xfId="0" applyFill="1" applyBorder="1"/>
    <xf numFmtId="0" fontId="0" fillId="6" borderId="15" xfId="0" applyFill="1" applyBorder="1"/>
    <xf numFmtId="1" fontId="8" fillId="2" borderId="2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0" fontId="9" fillId="0" borderId="0" xfId="0" applyFont="1"/>
    <xf numFmtId="49" fontId="8" fillId="2" borderId="9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14" xfId="0" applyNumberFormat="1" applyFont="1" applyFill="1" applyBorder="1" applyAlignment="1">
      <alignment horizontal="center" wrapText="1"/>
    </xf>
    <xf numFmtId="0" fontId="4" fillId="6" borderId="18" xfId="0" applyFont="1" applyFill="1" applyBorder="1"/>
    <xf numFmtId="0" fontId="0" fillId="6" borderId="9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1" fontId="0" fillId="6" borderId="10" xfId="0" applyNumberFormat="1" applyFill="1" applyBorder="1" applyAlignment="1">
      <alignment horizontal="right" vertical="center"/>
    </xf>
    <xf numFmtId="0" fontId="0" fillId="6" borderId="12" xfId="0" applyFill="1" applyBorder="1" applyAlignment="1">
      <alignment horizontal="right" vertical="center"/>
    </xf>
    <xf numFmtId="0" fontId="0" fillId="6" borderId="15" xfId="0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</cellXfs>
  <cellStyles count="3">
    <cellStyle name="Normal" xfId="0" builtinId="0"/>
    <cellStyle name="Normal 2" xfId="2" xr:uid="{6A60D397-37A1-48F5-A2D1-A4428605F5DF}"/>
    <cellStyle name="Percent" xfId="1" builtinId="5"/>
  </cellStyles>
  <dxfs count="0"/>
  <tableStyles count="0" defaultTableStyle="TableStyleMedium2" defaultPivotStyle="PivotStyleMedium9"/>
  <colors>
    <mruColors>
      <color rgb="FFF8A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kemygold.sharepoint.com/teams/ProductDevelopment/Public/Projects/Alps%20Methodology/Alternative%20PA/Data%20entry.xlsx" TargetMode="External"/><Relationship Id="rId1" Type="http://schemas.openxmlformats.org/officeDocument/2006/relationships/externalLinkPath" Target="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1">
          <cell r="A1" t="str">
            <v>Student ID</v>
          </cell>
          <cell r="B1" t="str">
            <v>UPN</v>
          </cell>
          <cell r="C1" t="str">
            <v>Surname</v>
          </cell>
          <cell r="D1" t="str">
            <v>Forename</v>
          </cell>
          <cell r="E1" t="str">
            <v>Tutor Group</v>
          </cell>
          <cell r="F1" t="str">
            <v>Date of Birth</v>
          </cell>
          <cell r="G1" t="str">
            <v>Gender</v>
          </cell>
          <cell r="H1" t="str">
            <v>Ethnicity</v>
          </cell>
          <cell r="I1" t="str">
            <v>Disadvantage</v>
          </cell>
          <cell r="J1" t="str">
            <v>Year Group</v>
          </cell>
          <cell r="K1" t="str">
            <v>EAL</v>
          </cell>
          <cell r="L1" t="str">
            <v>SEND</v>
          </cell>
          <cell r="M1" t="str">
            <v>Prior Attainment</v>
          </cell>
          <cell r="N1" t="str">
            <v>Mean SAS</v>
          </cell>
          <cell r="O1" t="str">
            <v>Verbal SAS</v>
          </cell>
          <cell r="P1" t="str">
            <v>Non-Verbal SAS</v>
          </cell>
          <cell r="Q1" t="str">
            <v>Quantitative SAS</v>
          </cell>
          <cell r="R1" t="str">
            <v>Spatial SAS</v>
          </cell>
          <cell r="S1" t="str">
            <v>Learning BIAS Profile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showGridLines="0" tabSelected="1" topLeftCell="A26" zoomScale="130" zoomScaleNormal="130" workbookViewId="0">
      <selection activeCell="D50" sqref="D50"/>
    </sheetView>
  </sheetViews>
  <sheetFormatPr defaultRowHeight="15" x14ac:dyDescent="0.25"/>
  <cols>
    <col min="1" max="1" width="5.85546875" customWidth="1"/>
    <col min="2" max="2" width="11" customWidth="1"/>
    <col min="3" max="3" width="11.85546875" customWidth="1"/>
    <col min="4" max="4" width="12.28515625" customWidth="1"/>
    <col min="5" max="5" width="9.42578125" customWidth="1"/>
    <col min="6" max="6" width="10.7109375" customWidth="1"/>
    <col min="7" max="7" width="9.7109375" customWidth="1"/>
    <col min="8" max="8" width="9.140625" customWidth="1"/>
    <col min="9" max="9" width="9.42578125" customWidth="1"/>
    <col min="10" max="10" width="10.140625" customWidth="1"/>
    <col min="11" max="11" width="11.85546875" customWidth="1"/>
    <col min="12" max="12" width="10.140625" customWidth="1"/>
    <col min="13" max="13" width="16.5703125" customWidth="1"/>
    <col min="14" max="14" width="15.5703125" customWidth="1"/>
    <col min="15" max="15" width="17.85546875" customWidth="1"/>
    <col min="16" max="16" width="19.42578125" customWidth="1"/>
    <col min="17" max="17" width="10" customWidth="1"/>
    <col min="18" max="18" width="9.28515625" customWidth="1"/>
    <col min="19" max="19" width="10" customWidth="1"/>
    <col min="20" max="20" width="10.140625" customWidth="1"/>
    <col min="21" max="21" width="10.28515625" customWidth="1"/>
    <col min="22" max="22" width="10.7109375" customWidth="1"/>
    <col min="23" max="23" width="19.7109375" customWidth="1"/>
    <col min="24" max="24" width="20.140625" customWidth="1"/>
  </cols>
  <sheetData>
    <row r="1" spans="1:11" ht="23.25" x14ac:dyDescent="0.35">
      <c r="A1" s="4" t="s">
        <v>71</v>
      </c>
    </row>
    <row r="3" spans="1:11" x14ac:dyDescent="0.25">
      <c r="A3" t="s">
        <v>72</v>
      </c>
    </row>
    <row r="6" spans="1:11" x14ac:dyDescent="0.25">
      <c r="A6" s="70" t="s">
        <v>73</v>
      </c>
    </row>
    <row r="7" spans="1:11" x14ac:dyDescent="0.25">
      <c r="A7" t="s">
        <v>82</v>
      </c>
    </row>
    <row r="8" spans="1:11" x14ac:dyDescent="0.25">
      <c r="A8" t="s">
        <v>68</v>
      </c>
    </row>
    <row r="10" spans="1:11" x14ac:dyDescent="0.25">
      <c r="A10" s="1" t="s">
        <v>76</v>
      </c>
    </row>
    <row r="11" spans="1:11" x14ac:dyDescent="0.25">
      <c r="A11" t="s">
        <v>77</v>
      </c>
    </row>
    <row r="12" spans="1:11" x14ac:dyDescent="0.25">
      <c r="B12" t="s">
        <v>67</v>
      </c>
    </row>
    <row r="13" spans="1:11" x14ac:dyDescent="0.25">
      <c r="C13" t="s">
        <v>79</v>
      </c>
    </row>
    <row r="14" spans="1:11" x14ac:dyDescent="0.25">
      <c r="B14" t="s">
        <v>78</v>
      </c>
    </row>
    <row r="16" spans="1:11" ht="30" x14ac:dyDescent="0.25">
      <c r="A16" s="90" t="s">
        <v>24</v>
      </c>
      <c r="B16" s="90"/>
      <c r="C16" s="87" t="s">
        <v>33</v>
      </c>
      <c r="D16" s="88"/>
      <c r="E16" s="87" t="s">
        <v>34</v>
      </c>
      <c r="F16" s="88"/>
      <c r="G16" s="87" t="s">
        <v>35</v>
      </c>
      <c r="H16" s="89"/>
      <c r="I16" s="83" t="s">
        <v>26</v>
      </c>
      <c r="J16" s="83"/>
      <c r="K16" s="49" t="s">
        <v>58</v>
      </c>
    </row>
    <row r="17" spans="1:16" x14ac:dyDescent="0.25">
      <c r="A17" s="91" t="s">
        <v>3</v>
      </c>
      <c r="B17" s="91"/>
      <c r="C17" s="5">
        <f>SUM(G29:G31)</f>
        <v>0</v>
      </c>
      <c r="D17" s="7" t="str">
        <f>IFERROR(C17/C$20,"Check data")</f>
        <v>Check data</v>
      </c>
      <c r="E17" s="5">
        <f>SUM(I29:I31)</f>
        <v>0</v>
      </c>
      <c r="F17" s="7" t="str">
        <f>IFERROR(E17/E$20, "Check data")</f>
        <v>Check data</v>
      </c>
      <c r="G17" s="5">
        <f>SUM(K29:K31)</f>
        <v>0</v>
      </c>
      <c r="H17" s="45" t="str">
        <f>IFERROR(G17/G$20,"Check data")</f>
        <v>Check data</v>
      </c>
      <c r="I17" s="84"/>
      <c r="J17" s="85"/>
      <c r="K17" s="47">
        <f>K$20*(I17/100)</f>
        <v>0</v>
      </c>
    </row>
    <row r="18" spans="1:16" x14ac:dyDescent="0.25">
      <c r="A18" s="91" t="s">
        <v>23</v>
      </c>
      <c r="B18" s="91"/>
      <c r="C18" s="5">
        <f>SUM(G32:G35)</f>
        <v>0</v>
      </c>
      <c r="D18" s="7" t="str">
        <f>IFERROR(C18/C$20,"Check data")</f>
        <v>Check data</v>
      </c>
      <c r="E18" s="5">
        <f>SUM(I32:I35)</f>
        <v>0</v>
      </c>
      <c r="F18" s="7" t="str">
        <f>IFERROR(E18/E$20, "Check data")</f>
        <v>Check data</v>
      </c>
      <c r="G18" s="5">
        <f>SUM(K32:K35)</f>
        <v>0</v>
      </c>
      <c r="H18" s="45" t="str">
        <f>IFERROR(G18/G$20,"Check data")</f>
        <v>Check data</v>
      </c>
      <c r="I18" s="84"/>
      <c r="J18" s="85"/>
      <c r="K18" s="47">
        <f>K$20*(I18/100)</f>
        <v>0</v>
      </c>
    </row>
    <row r="19" spans="1:16" x14ac:dyDescent="0.25">
      <c r="A19" s="91" t="s">
        <v>12</v>
      </c>
      <c r="B19" s="91"/>
      <c r="C19" s="5">
        <f>SUM(G36:G38)</f>
        <v>0</v>
      </c>
      <c r="D19" s="7" t="str">
        <f>IFERROR(C19/C$20,"Check data")</f>
        <v>Check data</v>
      </c>
      <c r="E19" s="5">
        <f>SUM(I36:I38)</f>
        <v>0</v>
      </c>
      <c r="F19" s="7" t="str">
        <f>IFERROR(E19/E$20, "Check data")</f>
        <v>Check data</v>
      </c>
      <c r="G19" s="5">
        <f>SUM(K36:K38)</f>
        <v>0</v>
      </c>
      <c r="H19" s="45" t="str">
        <f>IFERROR(G19/G$20,"Check data")</f>
        <v>Check data</v>
      </c>
      <c r="I19" s="84"/>
      <c r="J19" s="85"/>
      <c r="K19" s="48">
        <f>K$20*(I19/100)</f>
        <v>0</v>
      </c>
    </row>
    <row r="20" spans="1:16" x14ac:dyDescent="0.25">
      <c r="A20" s="92" t="s">
        <v>25</v>
      </c>
      <c r="B20" s="92"/>
      <c r="C20" s="6">
        <f>SUM(C17:C19)</f>
        <v>0</v>
      </c>
      <c r="D20" s="8" t="str">
        <f>IFERROR(C20/C$20,"Check data")</f>
        <v>Check data</v>
      </c>
      <c r="E20" s="6">
        <f>SUM(E17:E19)</f>
        <v>0</v>
      </c>
      <c r="F20" s="8" t="str">
        <f>IFERROR(E20/E$20, "Check data")</f>
        <v>Check data</v>
      </c>
      <c r="G20" s="6">
        <f>SUM(G17:G19)</f>
        <v>0</v>
      </c>
      <c r="H20" s="46" t="str">
        <f>IFERROR(G20/G$20,"Check data")</f>
        <v>Check data</v>
      </c>
      <c r="I20" s="86">
        <f>SUM(I17:I19)</f>
        <v>0</v>
      </c>
      <c r="J20" s="86"/>
      <c r="K20" s="9"/>
    </row>
    <row r="24" spans="1:16" x14ac:dyDescent="0.25">
      <c r="A24" s="1" t="s">
        <v>74</v>
      </c>
    </row>
    <row r="25" spans="1:16" x14ac:dyDescent="0.25">
      <c r="A25" t="s">
        <v>80</v>
      </c>
    </row>
    <row r="26" spans="1:16" x14ac:dyDescent="0.25">
      <c r="A26" t="s">
        <v>81</v>
      </c>
    </row>
    <row r="28" spans="1:16" ht="30.75" customHeight="1" thickBot="1" x14ac:dyDescent="0.3">
      <c r="A28" s="18" t="s">
        <v>0</v>
      </c>
      <c r="B28" s="18" t="s">
        <v>1</v>
      </c>
      <c r="C28" s="18" t="s">
        <v>56</v>
      </c>
      <c r="D28" s="19" t="s">
        <v>2</v>
      </c>
      <c r="E28" s="19" t="s">
        <v>29</v>
      </c>
      <c r="F28" s="19" t="s">
        <v>30</v>
      </c>
      <c r="G28" s="81" t="s">
        <v>92</v>
      </c>
      <c r="H28" s="82"/>
      <c r="I28" s="81" t="s">
        <v>93</v>
      </c>
      <c r="J28" s="82"/>
      <c r="K28" s="81" t="s">
        <v>94</v>
      </c>
      <c r="L28" s="82"/>
      <c r="M28" s="53" t="s">
        <v>57</v>
      </c>
      <c r="N28" s="54" t="s">
        <v>58</v>
      </c>
      <c r="O28" s="55" t="s">
        <v>60</v>
      </c>
      <c r="P28" s="56" t="s">
        <v>59</v>
      </c>
    </row>
    <row r="29" spans="1:16" ht="30.75" thickBot="1" x14ac:dyDescent="0.3">
      <c r="A29" s="22">
        <v>1</v>
      </c>
      <c r="B29" s="23" t="s">
        <v>3</v>
      </c>
      <c r="C29" s="24">
        <v>2.1000000000000001E-2</v>
      </c>
      <c r="D29" s="23" t="s">
        <v>4</v>
      </c>
      <c r="E29" s="25">
        <v>8.1</v>
      </c>
      <c r="F29" s="71" t="s">
        <v>83</v>
      </c>
      <c r="G29" s="26">
        <f>COUNTIF('PA scores'!A:A,"&gt;116.5")</f>
        <v>0</v>
      </c>
      <c r="H29" s="27" t="str">
        <f>IFERROR(G29/G$39,"Check data")</f>
        <v>Check data</v>
      </c>
      <c r="I29" s="28">
        <f>COUNTIF('PA scores'!B:B,"&gt;116.5")</f>
        <v>0</v>
      </c>
      <c r="J29" s="29" t="str">
        <f>IFERROR(I29/I$39,"Check data")</f>
        <v>Check data</v>
      </c>
      <c r="K29" s="28">
        <f>COUNTIF('PA scores'!C:C,"&gt;116.5")</f>
        <v>0</v>
      </c>
      <c r="L29" s="29" t="str">
        <f>IFERROR(K29/K$39,"Check data")</f>
        <v>Check data</v>
      </c>
      <c r="M29" s="30"/>
      <c r="N29" s="52">
        <f>N$39*(M29/100)</f>
        <v>0</v>
      </c>
      <c r="O29" s="75">
        <f>I17</f>
        <v>0</v>
      </c>
      <c r="P29" s="78">
        <f>K17</f>
        <v>0</v>
      </c>
    </row>
    <row r="30" spans="1:16" ht="30.75" thickBot="1" x14ac:dyDescent="0.3">
      <c r="A30" s="31">
        <v>2</v>
      </c>
      <c r="B30" s="2" t="s">
        <v>3</v>
      </c>
      <c r="C30" s="16">
        <v>7.5999999999999998E-2</v>
      </c>
      <c r="D30" s="2" t="s">
        <v>5</v>
      </c>
      <c r="E30" s="11">
        <v>7.33</v>
      </c>
      <c r="F30" s="72" t="s">
        <v>84</v>
      </c>
      <c r="G30" s="5">
        <f>COUNTIF('PA scores'!A:A,"&gt;113")-G29</f>
        <v>0</v>
      </c>
      <c r="H30" s="15" t="str">
        <f t="shared" ref="H30:H39" si="0">IFERROR(G30/G$39,"Check data")</f>
        <v>Check data</v>
      </c>
      <c r="I30" s="5">
        <f>COUNTIF('PA scores'!B:B,"&gt;113")-I29</f>
        <v>0</v>
      </c>
      <c r="J30" s="7" t="str">
        <f t="shared" ref="J30:J39" si="1">IFERROR(I30/I$39,"Check data")</f>
        <v>Check data</v>
      </c>
      <c r="K30" s="5">
        <f>COUNTIF('PA scores'!C:C,"&gt;113")-K29</f>
        <v>0</v>
      </c>
      <c r="L30" s="7" t="str">
        <f t="shared" ref="L30:L39" si="2">IFERROR(K30/K$39,"Check data")</f>
        <v>Check data</v>
      </c>
      <c r="M30" s="9"/>
      <c r="N30" s="52">
        <f t="shared" ref="N30:N38" si="3">N$39*(M30/100)</f>
        <v>0</v>
      </c>
      <c r="O30" s="76"/>
      <c r="P30" s="79"/>
    </row>
    <row r="31" spans="1:16" ht="30.75" thickBot="1" x14ac:dyDescent="0.3">
      <c r="A31" s="32">
        <v>3</v>
      </c>
      <c r="B31" s="33" t="s">
        <v>3</v>
      </c>
      <c r="C31" s="34">
        <v>0.14699999999999999</v>
      </c>
      <c r="D31" s="33" t="s">
        <v>6</v>
      </c>
      <c r="E31" s="35">
        <v>6.38</v>
      </c>
      <c r="F31" s="73" t="s">
        <v>85</v>
      </c>
      <c r="G31" s="36">
        <f>COUNTIF('PA scores'!A:A,"&gt;109.5")-SUM(G29:G30)</f>
        <v>0</v>
      </c>
      <c r="H31" s="37" t="str">
        <f t="shared" si="0"/>
        <v>Check data</v>
      </c>
      <c r="I31" s="36">
        <f>COUNTIF('PA scores'!B:B,"&gt;109.5")-SUM(I29:I30)</f>
        <v>0</v>
      </c>
      <c r="J31" s="38" t="str">
        <f t="shared" si="1"/>
        <v>Check data</v>
      </c>
      <c r="K31" s="36">
        <f>COUNTIF('PA scores'!C:C,"&gt;109.5")-SUM(K29:K30)</f>
        <v>0</v>
      </c>
      <c r="L31" s="38" t="str">
        <f t="shared" si="2"/>
        <v>Check data</v>
      </c>
      <c r="M31" s="39"/>
      <c r="N31" s="52">
        <f t="shared" si="3"/>
        <v>0</v>
      </c>
      <c r="O31" s="77"/>
      <c r="P31" s="80"/>
    </row>
    <row r="32" spans="1:16" ht="30.75" thickBot="1" x14ac:dyDescent="0.3">
      <c r="A32" s="22">
        <v>4</v>
      </c>
      <c r="B32" s="23" t="s">
        <v>7</v>
      </c>
      <c r="C32" s="24">
        <v>0.14299999999999999</v>
      </c>
      <c r="D32" s="23" t="s">
        <v>8</v>
      </c>
      <c r="E32" s="25">
        <v>5.59</v>
      </c>
      <c r="F32" s="71" t="s">
        <v>86</v>
      </c>
      <c r="G32" s="28">
        <f>COUNTIF('PA scores'!A:A,"&gt;107") - SUM(G29:G31)</f>
        <v>0</v>
      </c>
      <c r="H32" s="27" t="str">
        <f t="shared" si="0"/>
        <v>Check data</v>
      </c>
      <c r="I32" s="28">
        <f>COUNTIF('PA scores'!B:B,"&gt;107") - SUM(I29:I31)</f>
        <v>0</v>
      </c>
      <c r="J32" s="29" t="str">
        <f t="shared" si="1"/>
        <v>Check data</v>
      </c>
      <c r="K32" s="28">
        <f>COUNTIF('PA scores'!C:C,"&gt;107") - SUM(K29:K31)</f>
        <v>0</v>
      </c>
      <c r="L32" s="29" t="str">
        <f t="shared" si="2"/>
        <v>Check data</v>
      </c>
      <c r="M32" s="30"/>
      <c r="N32" s="52">
        <f t="shared" si="3"/>
        <v>0</v>
      </c>
      <c r="O32" s="75">
        <f>I18</f>
        <v>0</v>
      </c>
      <c r="P32" s="78">
        <f>K18</f>
        <v>0</v>
      </c>
    </row>
    <row r="33" spans="1:16" ht="30.75" thickBot="1" x14ac:dyDescent="0.3">
      <c r="A33" s="31">
        <v>5</v>
      </c>
      <c r="B33" s="2" t="s">
        <v>7</v>
      </c>
      <c r="C33" s="16">
        <v>0.158</v>
      </c>
      <c r="D33" s="2" t="s">
        <v>9</v>
      </c>
      <c r="E33" s="11">
        <v>4.88</v>
      </c>
      <c r="F33" s="72" t="s">
        <v>87</v>
      </c>
      <c r="G33" s="5">
        <f>COUNTIF('PA scores'!A:A,"&gt;104.5") - SUM(G29:G32)</f>
        <v>0</v>
      </c>
      <c r="H33" s="15" t="str">
        <f t="shared" si="0"/>
        <v>Check data</v>
      </c>
      <c r="I33" s="5">
        <f>COUNTIF('PA scores'!B:B,"&gt;104.5") - SUM(I29:I32)</f>
        <v>0</v>
      </c>
      <c r="J33" s="7" t="str">
        <f t="shared" si="1"/>
        <v>Check data</v>
      </c>
      <c r="K33" s="5">
        <f>COUNTIF('PA scores'!C:C,"&gt;104.5") - SUM(K29:K32)</f>
        <v>0</v>
      </c>
      <c r="L33" s="7" t="str">
        <f t="shared" si="2"/>
        <v>Check data</v>
      </c>
      <c r="M33" s="9"/>
      <c r="N33" s="52">
        <f t="shared" si="3"/>
        <v>0</v>
      </c>
      <c r="O33" s="76"/>
      <c r="P33" s="79"/>
    </row>
    <row r="34" spans="1:16" ht="30.75" thickBot="1" x14ac:dyDescent="0.3">
      <c r="A34" s="31">
        <v>6</v>
      </c>
      <c r="B34" s="2" t="s">
        <v>7</v>
      </c>
      <c r="C34" s="16">
        <v>0.13900000000000001</v>
      </c>
      <c r="D34" s="2" t="s">
        <v>10</v>
      </c>
      <c r="E34" s="11">
        <v>4.2699999999999996</v>
      </c>
      <c r="F34" s="72" t="s">
        <v>88</v>
      </c>
      <c r="G34" s="5">
        <f>COUNTIF('PA scores'!A:A,"&gt;102") - SUM(G29:G33)</f>
        <v>0</v>
      </c>
      <c r="H34" s="15" t="str">
        <f t="shared" si="0"/>
        <v>Check data</v>
      </c>
      <c r="I34" s="5">
        <f>COUNTIF('PA scores'!B:B,"&gt;102") - SUM(I29:I33)</f>
        <v>0</v>
      </c>
      <c r="J34" s="7" t="str">
        <f t="shared" si="1"/>
        <v>Check data</v>
      </c>
      <c r="K34" s="5">
        <f>COUNTIF('PA scores'!C:C,"&gt;102") - SUM(K29:K33)</f>
        <v>0</v>
      </c>
      <c r="L34" s="7" t="str">
        <f t="shared" si="2"/>
        <v>Check data</v>
      </c>
      <c r="M34" s="9"/>
      <c r="N34" s="52">
        <f t="shared" si="3"/>
        <v>0</v>
      </c>
      <c r="O34" s="76"/>
      <c r="P34" s="79"/>
    </row>
    <row r="35" spans="1:16" ht="30.75" thickBot="1" x14ac:dyDescent="0.3">
      <c r="A35" s="32">
        <v>7</v>
      </c>
      <c r="B35" s="33" t="s">
        <v>7</v>
      </c>
      <c r="C35" s="34">
        <v>0.105</v>
      </c>
      <c r="D35" s="33" t="s">
        <v>11</v>
      </c>
      <c r="E35" s="35">
        <v>3.8</v>
      </c>
      <c r="F35" s="73" t="s">
        <v>89</v>
      </c>
      <c r="G35" s="36">
        <f>COUNTIF('PA scores'!A:A,"&gt;99.5") - SUM(G29:G34)</f>
        <v>0</v>
      </c>
      <c r="H35" s="37" t="str">
        <f t="shared" si="0"/>
        <v>Check data</v>
      </c>
      <c r="I35" s="36">
        <f>COUNTIF('PA scores'!B:B,"&gt;99.5") - SUM(I29:I34)</f>
        <v>0</v>
      </c>
      <c r="J35" s="38" t="str">
        <f t="shared" si="1"/>
        <v>Check data</v>
      </c>
      <c r="K35" s="36">
        <f>COUNTIF('PA scores'!C:C,"&gt;99.5") - SUM(K29:K34)</f>
        <v>0</v>
      </c>
      <c r="L35" s="38" t="str">
        <f t="shared" si="2"/>
        <v>Check data</v>
      </c>
      <c r="M35" s="39"/>
      <c r="N35" s="52">
        <f t="shared" si="3"/>
        <v>0</v>
      </c>
      <c r="O35" s="77"/>
      <c r="P35" s="80"/>
    </row>
    <row r="36" spans="1:16" ht="30.75" thickBot="1" x14ac:dyDescent="0.3">
      <c r="A36" s="22">
        <v>8</v>
      </c>
      <c r="B36" s="23" t="s">
        <v>12</v>
      </c>
      <c r="C36" s="24">
        <v>0.10299999999999999</v>
      </c>
      <c r="D36" s="23" t="s">
        <v>13</v>
      </c>
      <c r="E36" s="25">
        <v>3.36</v>
      </c>
      <c r="F36" s="71" t="s">
        <v>89</v>
      </c>
      <c r="G36" s="28">
        <f>COUNTIF('PA scores'!A:A,"&gt;95.5") - SUM(G29:G35)</f>
        <v>0</v>
      </c>
      <c r="H36" s="27" t="str">
        <f t="shared" si="0"/>
        <v>Check data</v>
      </c>
      <c r="I36" s="28">
        <f>COUNTIF('PA scores'!B:B,"&gt;95.5") - SUM(I29:I35)</f>
        <v>0</v>
      </c>
      <c r="J36" s="29" t="str">
        <f t="shared" si="1"/>
        <v>Check data</v>
      </c>
      <c r="K36" s="28">
        <f>COUNTIF('PA scores'!C:C,"&gt;95.5") - SUM(K29:K35)</f>
        <v>0</v>
      </c>
      <c r="L36" s="29" t="str">
        <f t="shared" si="2"/>
        <v>Check data</v>
      </c>
      <c r="M36" s="30"/>
      <c r="N36" s="52">
        <f t="shared" si="3"/>
        <v>0</v>
      </c>
      <c r="O36" s="75">
        <f>I19</f>
        <v>0</v>
      </c>
      <c r="P36" s="78">
        <f>K19</f>
        <v>0</v>
      </c>
    </row>
    <row r="37" spans="1:16" ht="30.75" thickBot="1" x14ac:dyDescent="0.3">
      <c r="A37" s="31">
        <v>9</v>
      </c>
      <c r="B37" s="2" t="s">
        <v>12</v>
      </c>
      <c r="C37" s="16">
        <v>7.2999999999999995E-2</v>
      </c>
      <c r="D37" s="2" t="s">
        <v>14</v>
      </c>
      <c r="E37" s="11">
        <v>2.82</v>
      </c>
      <c r="F37" s="72" t="s">
        <v>90</v>
      </c>
      <c r="G37" s="5">
        <f>COUNTIF('PA scores'!A:A,"&gt;89.5") - SUM(G29:G36)</f>
        <v>0</v>
      </c>
      <c r="H37" s="15" t="str">
        <f t="shared" si="0"/>
        <v>Check data</v>
      </c>
      <c r="I37" s="5">
        <f>COUNTIF('PA scores'!B:B,"&gt;89.5") - SUM(I29:I36)</f>
        <v>0</v>
      </c>
      <c r="J37" s="7" t="str">
        <f t="shared" si="1"/>
        <v>Check data</v>
      </c>
      <c r="K37" s="5">
        <f>COUNTIF('PA scores'!C:C,"&gt;89.5") - SUM(K29:K36)</f>
        <v>0</v>
      </c>
      <c r="L37" s="7" t="str">
        <f t="shared" si="2"/>
        <v>Check data</v>
      </c>
      <c r="M37" s="9"/>
      <c r="N37" s="52">
        <f t="shared" si="3"/>
        <v>0</v>
      </c>
      <c r="O37" s="76"/>
      <c r="P37" s="79"/>
    </row>
    <row r="38" spans="1:16" ht="30.75" thickBot="1" x14ac:dyDescent="0.3">
      <c r="A38" s="32">
        <v>10</v>
      </c>
      <c r="B38" s="33" t="s">
        <v>12</v>
      </c>
      <c r="C38" s="42">
        <v>3.4000000000000002E-2</v>
      </c>
      <c r="D38" s="33" t="s">
        <v>32</v>
      </c>
      <c r="E38" s="35">
        <v>2.38</v>
      </c>
      <c r="F38" s="73" t="s">
        <v>91</v>
      </c>
      <c r="G38" s="36">
        <f>COUNTIF('PA scores'!A:A,"&gt;79") - SUM(G29:G37)</f>
        <v>0</v>
      </c>
      <c r="H38" s="37" t="str">
        <f t="shared" si="0"/>
        <v>Check data</v>
      </c>
      <c r="I38" s="36">
        <f>COUNTIF('PA scores'!B:B,"&gt;79") - SUM(I29:I37)</f>
        <v>0</v>
      </c>
      <c r="J38" s="38" t="str">
        <f t="shared" si="1"/>
        <v>Check data</v>
      </c>
      <c r="K38" s="36">
        <f>COUNTIF('PA scores'!C:C,"&gt;79") - SUM(K29:K37)</f>
        <v>0</v>
      </c>
      <c r="L38" s="38" t="str">
        <f t="shared" si="2"/>
        <v>Check data</v>
      </c>
      <c r="M38" s="39"/>
      <c r="N38" s="52">
        <f t="shared" si="3"/>
        <v>0</v>
      </c>
      <c r="O38" s="77"/>
      <c r="P38" s="80"/>
    </row>
    <row r="39" spans="1:16" x14ac:dyDescent="0.25">
      <c r="F39" s="40" t="s">
        <v>25</v>
      </c>
      <c r="G39" s="41">
        <f>SUM(G29:G38)</f>
        <v>0</v>
      </c>
      <c r="H39" s="20" t="str">
        <f t="shared" si="0"/>
        <v>Check data</v>
      </c>
      <c r="I39" s="41">
        <f>SUM(I29:I38)</f>
        <v>0</v>
      </c>
      <c r="J39" s="21" t="str">
        <f t="shared" si="1"/>
        <v>Check data</v>
      </c>
      <c r="K39" s="41">
        <f>SUM(K29:K38)</f>
        <v>0</v>
      </c>
      <c r="L39" s="21" t="str">
        <f t="shared" si="2"/>
        <v>Check data</v>
      </c>
      <c r="M39" s="51">
        <f>SUM(M29:M38)</f>
        <v>0</v>
      </c>
      <c r="N39" s="74">
        <f>K20</f>
        <v>0</v>
      </c>
      <c r="O39" s="43">
        <f>SUM(O29:O38)</f>
        <v>0</v>
      </c>
      <c r="P39" s="43">
        <f>K20</f>
        <v>0</v>
      </c>
    </row>
    <row r="42" spans="1:16" x14ac:dyDescent="0.25">
      <c r="A42" s="1" t="s">
        <v>75</v>
      </c>
    </row>
    <row r="43" spans="1:16" x14ac:dyDescent="0.25">
      <c r="A43" t="s">
        <v>70</v>
      </c>
    </row>
    <row r="44" spans="1:16" x14ac:dyDescent="0.25">
      <c r="A44" t="s">
        <v>69</v>
      </c>
    </row>
    <row r="46" spans="1:16" ht="30" x14ac:dyDescent="0.25">
      <c r="B46" s="3" t="s">
        <v>50</v>
      </c>
      <c r="C46" s="44" t="s">
        <v>51</v>
      </c>
      <c r="D46" s="3" t="s">
        <v>52</v>
      </c>
    </row>
    <row r="47" spans="1:16" x14ac:dyDescent="0.25">
      <c r="B47" s="17" t="s">
        <v>3</v>
      </c>
      <c r="C47" s="17">
        <f>COUNTIF('Data entry (optional) - KS1'!K:K,"&gt;8")</f>
        <v>0</v>
      </c>
      <c r="D47" s="10" t="str">
        <f>IFERROR(C47/C$50,"")</f>
        <v/>
      </c>
    </row>
    <row r="48" spans="1:16" x14ac:dyDescent="0.25">
      <c r="B48" s="17" t="s">
        <v>23</v>
      </c>
      <c r="C48" s="17">
        <f>COUNTIF('Data entry (optional) - KS1'!K:K,"&gt;=7")-'1. Cohort profile'!C47</f>
        <v>0</v>
      </c>
      <c r="D48" s="10" t="str">
        <f t="shared" ref="D48:D50" si="4">IFERROR(C48/C$50,"")</f>
        <v/>
      </c>
    </row>
    <row r="49" spans="2:4" x14ac:dyDescent="0.25">
      <c r="B49" s="17" t="s">
        <v>12</v>
      </c>
      <c r="C49" s="17">
        <f>COUNTIF('Data entry (optional) - KS1'!K:K,"&gt;0")-(SUM('1. Cohort profile'!C47:C48))</f>
        <v>0</v>
      </c>
      <c r="D49" s="10" t="str">
        <f t="shared" si="4"/>
        <v/>
      </c>
    </row>
    <row r="50" spans="2:4" x14ac:dyDescent="0.25">
      <c r="B50" s="3" t="s">
        <v>25</v>
      </c>
      <c r="C50" s="3">
        <f>SUM(C47:C49)</f>
        <v>0</v>
      </c>
      <c r="D50" s="10" t="str">
        <f t="shared" si="4"/>
        <v/>
      </c>
    </row>
  </sheetData>
  <mergeCells count="22">
    <mergeCell ref="A16:B16"/>
    <mergeCell ref="A17:B17"/>
    <mergeCell ref="A18:B18"/>
    <mergeCell ref="A19:B19"/>
    <mergeCell ref="A20:B20"/>
    <mergeCell ref="C16:D16"/>
    <mergeCell ref="E16:F16"/>
    <mergeCell ref="G16:H16"/>
    <mergeCell ref="G28:H28"/>
    <mergeCell ref="I28:J28"/>
    <mergeCell ref="K28:L28"/>
    <mergeCell ref="I16:J16"/>
    <mergeCell ref="I17:J17"/>
    <mergeCell ref="I18:J18"/>
    <mergeCell ref="I19:J19"/>
    <mergeCell ref="I20:J20"/>
    <mergeCell ref="O29:O31"/>
    <mergeCell ref="P29:P31"/>
    <mergeCell ref="O32:O35"/>
    <mergeCell ref="P32:P35"/>
    <mergeCell ref="O36:O38"/>
    <mergeCell ref="P36:P3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C9CB-BAD4-4481-9B71-E3F662DA33E4}">
  <dimension ref="A1:I71"/>
  <sheetViews>
    <sheetView zoomScale="140" zoomScaleNormal="140" workbookViewId="0">
      <selection activeCell="A22" sqref="A22"/>
    </sheetView>
  </sheetViews>
  <sheetFormatPr defaultRowHeight="15" x14ac:dyDescent="0.25"/>
  <cols>
    <col min="1" max="1" width="16.42578125" style="17" customWidth="1"/>
    <col min="2" max="3" width="15.7109375" style="17" bestFit="1" customWidth="1"/>
    <col min="4" max="4" width="13.85546875" style="17" customWidth="1"/>
    <col min="5" max="5" width="16.5703125" style="17" customWidth="1"/>
    <col min="6" max="6" width="20.7109375" style="17" bestFit="1" customWidth="1"/>
    <col min="7" max="7" width="20.42578125" style="17" bestFit="1" customWidth="1"/>
    <col min="8" max="8" width="18.28515625" customWidth="1"/>
    <col min="9" max="9" width="18.140625" bestFit="1" customWidth="1"/>
  </cols>
  <sheetData>
    <row r="1" spans="1:9" x14ac:dyDescent="0.25">
      <c r="A1" s="1" t="s">
        <v>36</v>
      </c>
      <c r="B1"/>
      <c r="C1"/>
      <c r="D1"/>
      <c r="E1"/>
      <c r="F1"/>
      <c r="G1"/>
    </row>
    <row r="2" spans="1:9" x14ac:dyDescent="0.25">
      <c r="A2"/>
      <c r="B2"/>
      <c r="C2"/>
      <c r="D2"/>
      <c r="E2"/>
      <c r="F2"/>
      <c r="G2"/>
    </row>
    <row r="3" spans="1:9" x14ac:dyDescent="0.25">
      <c r="A3" t="s">
        <v>62</v>
      </c>
      <c r="B3"/>
      <c r="C3"/>
      <c r="D3"/>
      <c r="E3"/>
      <c r="F3"/>
      <c r="G3"/>
    </row>
    <row r="4" spans="1:9" x14ac:dyDescent="0.25">
      <c r="A4"/>
      <c r="B4"/>
      <c r="C4"/>
      <c r="D4"/>
      <c r="E4"/>
      <c r="F4"/>
      <c r="G4"/>
    </row>
    <row r="5" spans="1:9" x14ac:dyDescent="0.25">
      <c r="A5"/>
      <c r="B5"/>
      <c r="C5"/>
      <c r="D5"/>
      <c r="E5"/>
      <c r="F5"/>
      <c r="G5"/>
    </row>
    <row r="6" spans="1:9" ht="45.75" thickBot="1" x14ac:dyDescent="0.3">
      <c r="A6" s="18" t="s">
        <v>0</v>
      </c>
      <c r="B6" s="18" t="s">
        <v>1</v>
      </c>
      <c r="C6" s="18" t="s">
        <v>56</v>
      </c>
      <c r="D6" s="19" t="s">
        <v>2</v>
      </c>
      <c r="E6" s="19" t="s">
        <v>29</v>
      </c>
      <c r="F6" s="19" t="s">
        <v>30</v>
      </c>
      <c r="G6" s="19" t="s">
        <v>63</v>
      </c>
      <c r="H6" s="50" t="s">
        <v>64</v>
      </c>
      <c r="I6" s="64" t="s">
        <v>66</v>
      </c>
    </row>
    <row r="7" spans="1:9" x14ac:dyDescent="0.25">
      <c r="A7" s="22">
        <v>1</v>
      </c>
      <c r="B7" s="23" t="s">
        <v>3</v>
      </c>
      <c r="C7" s="24">
        <v>2.1000000000000001E-2</v>
      </c>
      <c r="D7" s="23" t="s">
        <v>4</v>
      </c>
      <c r="E7" s="25">
        <v>8.1</v>
      </c>
      <c r="F7" s="71" t="s">
        <v>83</v>
      </c>
      <c r="G7" s="60">
        <f>'1. Cohort profile'!M29</f>
        <v>0</v>
      </c>
      <c r="H7" s="63">
        <f>'1. Cohort profile'!N29</f>
        <v>0</v>
      </c>
      <c r="I7" s="65">
        <f t="shared" ref="I7:I16" si="0">COUNTIF(F$23:F$1048576,A7)</f>
        <v>0</v>
      </c>
    </row>
    <row r="8" spans="1:9" x14ac:dyDescent="0.25">
      <c r="A8" s="31">
        <v>2</v>
      </c>
      <c r="B8" s="2" t="s">
        <v>3</v>
      </c>
      <c r="C8" s="16">
        <v>7.5999999999999998E-2</v>
      </c>
      <c r="D8" s="2" t="s">
        <v>5</v>
      </c>
      <c r="E8" s="11">
        <v>7.33</v>
      </c>
      <c r="F8" s="72" t="s">
        <v>84</v>
      </c>
      <c r="G8" s="61">
        <f>'1. Cohort profile'!M30</f>
        <v>0</v>
      </c>
      <c r="H8" s="68">
        <f>'1. Cohort profile'!N30</f>
        <v>0</v>
      </c>
      <c r="I8" s="66">
        <f t="shared" si="0"/>
        <v>0</v>
      </c>
    </row>
    <row r="9" spans="1:9" ht="15.75" thickBot="1" x14ac:dyDescent="0.3">
      <c r="A9" s="32">
        <v>3</v>
      </c>
      <c r="B9" s="33" t="s">
        <v>3</v>
      </c>
      <c r="C9" s="34">
        <v>0.14699999999999999</v>
      </c>
      <c r="D9" s="33" t="s">
        <v>6</v>
      </c>
      <c r="E9" s="35">
        <v>6.38</v>
      </c>
      <c r="F9" s="73" t="s">
        <v>85</v>
      </c>
      <c r="G9" s="62">
        <f>'1. Cohort profile'!M31</f>
        <v>0</v>
      </c>
      <c r="H9" s="69">
        <f>'1. Cohort profile'!N31</f>
        <v>0</v>
      </c>
      <c r="I9" s="67">
        <f t="shared" si="0"/>
        <v>0</v>
      </c>
    </row>
    <row r="10" spans="1:9" x14ac:dyDescent="0.25">
      <c r="A10" s="22">
        <v>4</v>
      </c>
      <c r="B10" s="23" t="s">
        <v>7</v>
      </c>
      <c r="C10" s="24">
        <v>0.14299999999999999</v>
      </c>
      <c r="D10" s="23" t="s">
        <v>8</v>
      </c>
      <c r="E10" s="25">
        <v>5.59</v>
      </c>
      <c r="F10" s="71" t="s">
        <v>86</v>
      </c>
      <c r="G10" s="60">
        <f>'1. Cohort profile'!M32</f>
        <v>0</v>
      </c>
      <c r="H10" s="63">
        <f>'1. Cohort profile'!N32</f>
        <v>0</v>
      </c>
      <c r="I10" s="65">
        <f t="shared" si="0"/>
        <v>0</v>
      </c>
    </row>
    <row r="11" spans="1:9" x14ac:dyDescent="0.25">
      <c r="A11" s="31">
        <v>5</v>
      </c>
      <c r="B11" s="2" t="s">
        <v>7</v>
      </c>
      <c r="C11" s="16">
        <v>0.158</v>
      </c>
      <c r="D11" s="2" t="s">
        <v>9</v>
      </c>
      <c r="E11" s="11">
        <v>4.88</v>
      </c>
      <c r="F11" s="72" t="s">
        <v>87</v>
      </c>
      <c r="G11" s="61">
        <f>'1. Cohort profile'!M33</f>
        <v>0</v>
      </c>
      <c r="H11" s="68">
        <f>'1. Cohort profile'!N33</f>
        <v>0</v>
      </c>
      <c r="I11" s="66">
        <f t="shared" si="0"/>
        <v>0</v>
      </c>
    </row>
    <row r="12" spans="1:9" x14ac:dyDescent="0.25">
      <c r="A12" s="31">
        <v>6</v>
      </c>
      <c r="B12" s="2" t="s">
        <v>7</v>
      </c>
      <c r="C12" s="16">
        <v>0.13900000000000001</v>
      </c>
      <c r="D12" s="2" t="s">
        <v>10</v>
      </c>
      <c r="E12" s="11">
        <v>4.2699999999999996</v>
      </c>
      <c r="F12" s="72" t="s">
        <v>88</v>
      </c>
      <c r="G12" s="61">
        <f>'1. Cohort profile'!M34</f>
        <v>0</v>
      </c>
      <c r="H12" s="68">
        <f>'1. Cohort profile'!N34</f>
        <v>0</v>
      </c>
      <c r="I12" s="66">
        <f t="shared" si="0"/>
        <v>0</v>
      </c>
    </row>
    <row r="13" spans="1:9" ht="15.75" thickBot="1" x14ac:dyDescent="0.3">
      <c r="A13" s="32">
        <v>7</v>
      </c>
      <c r="B13" s="33" t="s">
        <v>7</v>
      </c>
      <c r="C13" s="34">
        <v>0.105</v>
      </c>
      <c r="D13" s="33" t="s">
        <v>11</v>
      </c>
      <c r="E13" s="35">
        <v>3.8</v>
      </c>
      <c r="F13" s="73" t="s">
        <v>89</v>
      </c>
      <c r="G13" s="62">
        <f>'1. Cohort profile'!M35</f>
        <v>0</v>
      </c>
      <c r="H13" s="69">
        <f>'1. Cohort profile'!N35</f>
        <v>0</v>
      </c>
      <c r="I13" s="67">
        <f t="shared" si="0"/>
        <v>0</v>
      </c>
    </row>
    <row r="14" spans="1:9" x14ac:dyDescent="0.25">
      <c r="A14" s="22">
        <v>8</v>
      </c>
      <c r="B14" s="23" t="s">
        <v>12</v>
      </c>
      <c r="C14" s="24">
        <v>0.10299999999999999</v>
      </c>
      <c r="D14" s="23" t="s">
        <v>13</v>
      </c>
      <c r="E14" s="25">
        <v>3.36</v>
      </c>
      <c r="F14" s="71" t="s">
        <v>89</v>
      </c>
      <c r="G14" s="60">
        <f>'1. Cohort profile'!M36</f>
        <v>0</v>
      </c>
      <c r="H14" s="63">
        <f>'1. Cohort profile'!N36</f>
        <v>0</v>
      </c>
      <c r="I14" s="65">
        <f t="shared" si="0"/>
        <v>0</v>
      </c>
    </row>
    <row r="15" spans="1:9" x14ac:dyDescent="0.25">
      <c r="A15" s="31">
        <v>9</v>
      </c>
      <c r="B15" s="2" t="s">
        <v>12</v>
      </c>
      <c r="C15" s="16">
        <v>7.2999999999999995E-2</v>
      </c>
      <c r="D15" s="2" t="s">
        <v>14</v>
      </c>
      <c r="E15" s="11">
        <v>2.82</v>
      </c>
      <c r="F15" s="72" t="s">
        <v>90</v>
      </c>
      <c r="G15" s="61">
        <f>'1. Cohort profile'!M37</f>
        <v>0</v>
      </c>
      <c r="H15" s="68">
        <f>'1. Cohort profile'!N37</f>
        <v>0</v>
      </c>
      <c r="I15" s="66">
        <f t="shared" si="0"/>
        <v>0</v>
      </c>
    </row>
    <row r="16" spans="1:9" ht="15.75" thickBot="1" x14ac:dyDescent="0.3">
      <c r="A16" s="32">
        <v>10</v>
      </c>
      <c r="B16" s="33" t="s">
        <v>12</v>
      </c>
      <c r="C16" s="42">
        <v>3.4000000000000002E-2</v>
      </c>
      <c r="D16" s="33" t="s">
        <v>32</v>
      </c>
      <c r="E16" s="35">
        <v>2.38</v>
      </c>
      <c r="F16" s="73" t="s">
        <v>91</v>
      </c>
      <c r="G16" s="62">
        <f>'1. Cohort profile'!M38</f>
        <v>0</v>
      </c>
      <c r="H16" s="69">
        <f>'1. Cohort profile'!N38</f>
        <v>0</v>
      </c>
      <c r="I16" s="67">
        <f t="shared" si="0"/>
        <v>0</v>
      </c>
    </row>
    <row r="17" spans="1:7" x14ac:dyDescent="0.25">
      <c r="A17"/>
      <c r="B17"/>
      <c r="C17"/>
      <c r="D17"/>
      <c r="E17"/>
      <c r="F17"/>
      <c r="G17"/>
    </row>
    <row r="18" spans="1:7" x14ac:dyDescent="0.25">
      <c r="A18" t="s">
        <v>65</v>
      </c>
      <c r="B18"/>
      <c r="C18"/>
      <c r="D18"/>
      <c r="E18"/>
      <c r="F18"/>
      <c r="G18"/>
    </row>
    <row r="19" spans="1:7" x14ac:dyDescent="0.25">
      <c r="A19"/>
      <c r="B19"/>
      <c r="C19"/>
      <c r="D19"/>
      <c r="E19"/>
      <c r="F19"/>
      <c r="G19"/>
    </row>
    <row r="20" spans="1:7" x14ac:dyDescent="0.25">
      <c r="A20"/>
      <c r="B20"/>
      <c r="C20"/>
      <c r="D20"/>
      <c r="E20"/>
      <c r="F20"/>
      <c r="G20"/>
    </row>
    <row r="21" spans="1:7" x14ac:dyDescent="0.25">
      <c r="A21" s="1" t="s">
        <v>27</v>
      </c>
      <c r="B21"/>
      <c r="C21"/>
      <c r="D21"/>
      <c r="E21"/>
      <c r="F21"/>
      <c r="G21"/>
    </row>
    <row r="22" spans="1:7" s="1" customFormat="1" ht="24.75" customHeight="1" x14ac:dyDescent="0.25">
      <c r="A22" s="3" t="s">
        <v>16</v>
      </c>
      <c r="B22" s="3" t="s">
        <v>17</v>
      </c>
      <c r="C22" s="3" t="s">
        <v>18</v>
      </c>
      <c r="D22" s="3" t="s">
        <v>19</v>
      </c>
      <c r="E22" s="3" t="s">
        <v>55</v>
      </c>
      <c r="F22" s="44" t="s">
        <v>54</v>
      </c>
      <c r="G22" s="57" t="s">
        <v>53</v>
      </c>
    </row>
    <row r="23" spans="1:7" x14ac:dyDescent="0.25">
      <c r="G23" s="14" t="str">
        <f>IFERROR(VLOOKUP(F23,'Band lookup'!A$1:B$11,2,FALSE),"")</f>
        <v/>
      </c>
    </row>
    <row r="24" spans="1:7" x14ac:dyDescent="0.25">
      <c r="G24" s="14" t="str">
        <f>IFERROR(VLOOKUP(F24,'Band lookup'!A$1:B$11,2,FALSE),"")</f>
        <v/>
      </c>
    </row>
    <row r="25" spans="1:7" x14ac:dyDescent="0.25">
      <c r="G25" s="14" t="str">
        <f>IFERROR(VLOOKUP(F25,'Band lookup'!A$1:B$11,2,FALSE),"")</f>
        <v/>
      </c>
    </row>
    <row r="26" spans="1:7" x14ac:dyDescent="0.25">
      <c r="G26" s="14" t="str">
        <f>IFERROR(VLOOKUP(F26,'Band lookup'!A$1:B$11,2,FALSE),"")</f>
        <v/>
      </c>
    </row>
    <row r="27" spans="1:7" x14ac:dyDescent="0.25">
      <c r="G27" s="14" t="str">
        <f>IFERROR(VLOOKUP(F27,'Band lookup'!A$1:B$11,2,FALSE),"")</f>
        <v/>
      </c>
    </row>
    <row r="28" spans="1:7" x14ac:dyDescent="0.25">
      <c r="G28" s="14" t="str">
        <f>IFERROR(VLOOKUP(F28,'Band lookup'!A$1:B$11,2,FALSE),"")</f>
        <v/>
      </c>
    </row>
    <row r="29" spans="1:7" x14ac:dyDescent="0.25">
      <c r="G29" s="14" t="str">
        <f>IFERROR(VLOOKUP(F29,'Band lookup'!A$1:B$11,2,FALSE),"")</f>
        <v/>
      </c>
    </row>
    <row r="30" spans="1:7" x14ac:dyDescent="0.25">
      <c r="G30" s="14" t="str">
        <f>IFERROR(VLOOKUP(F30,'Band lookup'!A$1:B$11,2,FALSE),"")</f>
        <v/>
      </c>
    </row>
    <row r="31" spans="1:7" x14ac:dyDescent="0.25">
      <c r="G31" s="14" t="str">
        <f>IFERROR(VLOOKUP(F31,'Band lookup'!A$1:B$11,2,FALSE),"")</f>
        <v/>
      </c>
    </row>
    <row r="32" spans="1:7" x14ac:dyDescent="0.25">
      <c r="G32" s="14" t="str">
        <f>IFERROR(VLOOKUP(F32,'Band lookup'!A$1:B$11,2,FALSE),"")</f>
        <v/>
      </c>
    </row>
    <row r="33" spans="7:7" x14ac:dyDescent="0.25">
      <c r="G33" s="14" t="str">
        <f>IFERROR(VLOOKUP(F33,'Band lookup'!A$1:B$11,2,FALSE),"")</f>
        <v/>
      </c>
    </row>
    <row r="34" spans="7:7" x14ac:dyDescent="0.25">
      <c r="G34" s="14" t="str">
        <f>IFERROR(VLOOKUP(F34,'Band lookup'!A$1:B$11,2,FALSE),"")</f>
        <v/>
      </c>
    </row>
    <row r="35" spans="7:7" x14ac:dyDescent="0.25">
      <c r="G35" s="14" t="str">
        <f>IFERROR(VLOOKUP(F35,'Band lookup'!A$1:B$11,2,FALSE),"")</f>
        <v/>
      </c>
    </row>
    <row r="36" spans="7:7" x14ac:dyDescent="0.25">
      <c r="G36" s="14" t="str">
        <f>IFERROR(VLOOKUP(F36,'Band lookup'!A$1:B$11,2,FALSE),"")</f>
        <v/>
      </c>
    </row>
    <row r="37" spans="7:7" x14ac:dyDescent="0.25">
      <c r="G37" s="14" t="str">
        <f>IFERROR(VLOOKUP(F37,'Band lookup'!A$1:B$11,2,FALSE),"")</f>
        <v/>
      </c>
    </row>
    <row r="38" spans="7:7" x14ac:dyDescent="0.25">
      <c r="G38" s="14" t="str">
        <f>IFERROR(VLOOKUP(F38,'Band lookup'!A$1:B$11,2,FALSE),"")</f>
        <v/>
      </c>
    </row>
    <row r="39" spans="7:7" x14ac:dyDescent="0.25">
      <c r="G39" s="14" t="str">
        <f>IFERROR(VLOOKUP(F39,'Band lookup'!A$1:B$11,2,FALSE),"")</f>
        <v/>
      </c>
    </row>
    <row r="40" spans="7:7" x14ac:dyDescent="0.25">
      <c r="G40" s="14" t="str">
        <f>IFERROR(VLOOKUP(F40,'Band lookup'!A$1:B$11,2,FALSE),"")</f>
        <v/>
      </c>
    </row>
    <row r="41" spans="7:7" x14ac:dyDescent="0.25">
      <c r="G41" s="14" t="str">
        <f>IFERROR(VLOOKUP(F41,'Band lookup'!A$1:B$11,2,FALSE),"")</f>
        <v/>
      </c>
    </row>
    <row r="42" spans="7:7" x14ac:dyDescent="0.25">
      <c r="G42" s="14" t="str">
        <f>IFERROR(VLOOKUP(F42,'Band lookup'!A$1:B$11,2,FALSE),"")</f>
        <v/>
      </c>
    </row>
    <row r="43" spans="7:7" x14ac:dyDescent="0.25">
      <c r="G43" s="14" t="str">
        <f>IFERROR(VLOOKUP(F43,'Band lookup'!A$1:B$11,2,FALSE),"")</f>
        <v/>
      </c>
    </row>
    <row r="44" spans="7:7" x14ac:dyDescent="0.25">
      <c r="G44" s="14" t="str">
        <f>IFERROR(VLOOKUP(F44,'Band lookup'!A$1:B$11,2,FALSE),"")</f>
        <v/>
      </c>
    </row>
    <row r="45" spans="7:7" x14ac:dyDescent="0.25">
      <c r="G45" s="14" t="str">
        <f>IFERROR(VLOOKUP(F45,'Band lookup'!A$1:B$11,2,FALSE),"")</f>
        <v/>
      </c>
    </row>
    <row r="46" spans="7:7" x14ac:dyDescent="0.25">
      <c r="G46" s="14" t="str">
        <f>IFERROR(VLOOKUP(F46,'Band lookup'!A$1:B$11,2,FALSE),"")</f>
        <v/>
      </c>
    </row>
    <row r="47" spans="7:7" x14ac:dyDescent="0.25">
      <c r="G47" s="14" t="str">
        <f>IFERROR(VLOOKUP(F47,'Band lookup'!A$1:B$11,2,FALSE),"")</f>
        <v/>
      </c>
    </row>
    <row r="48" spans="7:7" x14ac:dyDescent="0.25">
      <c r="G48" s="14" t="str">
        <f>IFERROR(VLOOKUP(F48,'Band lookup'!A$1:B$11,2,FALSE),"")</f>
        <v/>
      </c>
    </row>
    <row r="49" spans="7:7" x14ac:dyDescent="0.25">
      <c r="G49" s="14" t="str">
        <f>IFERROR(VLOOKUP(F49,'Band lookup'!A$1:B$11,2,FALSE),"")</f>
        <v/>
      </c>
    </row>
    <row r="50" spans="7:7" x14ac:dyDescent="0.25">
      <c r="G50" s="14" t="str">
        <f>IFERROR(VLOOKUP(F50,'Band lookup'!A$1:B$11,2,FALSE),"")</f>
        <v/>
      </c>
    </row>
    <row r="51" spans="7:7" x14ac:dyDescent="0.25">
      <c r="G51" s="14" t="str">
        <f>IFERROR(VLOOKUP(F51,'Band lookup'!A$1:B$11,2,FALSE),"")</f>
        <v/>
      </c>
    </row>
    <row r="52" spans="7:7" x14ac:dyDescent="0.25">
      <c r="G52" s="14" t="str">
        <f>IFERROR(VLOOKUP(F52,'Band lookup'!A$1:B$11,2,FALSE),"")</f>
        <v/>
      </c>
    </row>
    <row r="53" spans="7:7" x14ac:dyDescent="0.25">
      <c r="G53" s="14" t="str">
        <f>IFERROR(VLOOKUP(F53,'Band lookup'!A$1:B$11,2,FALSE),"")</f>
        <v/>
      </c>
    </row>
    <row r="54" spans="7:7" x14ac:dyDescent="0.25">
      <c r="G54" s="14" t="str">
        <f>IFERROR(VLOOKUP(F54,'Band lookup'!A$1:B$11,2,FALSE),"")</f>
        <v/>
      </c>
    </row>
    <row r="55" spans="7:7" x14ac:dyDescent="0.25">
      <c r="G55" s="14" t="str">
        <f>IFERROR(VLOOKUP(F55,'Band lookup'!A$1:B$11,2,FALSE),"")</f>
        <v/>
      </c>
    </row>
    <row r="56" spans="7:7" x14ac:dyDescent="0.25">
      <c r="G56" s="14" t="str">
        <f>IFERROR(VLOOKUP(F56,'Band lookup'!A$1:B$11,2,FALSE),"")</f>
        <v/>
      </c>
    </row>
    <row r="57" spans="7:7" x14ac:dyDescent="0.25">
      <c r="G57" s="14" t="str">
        <f>IFERROR(VLOOKUP(F57,'Band lookup'!A$1:B$11,2,FALSE),"")</f>
        <v/>
      </c>
    </row>
    <row r="58" spans="7:7" x14ac:dyDescent="0.25">
      <c r="G58" s="14" t="str">
        <f>IFERROR(VLOOKUP(F58,'Band lookup'!A$1:B$11,2,FALSE),"")</f>
        <v/>
      </c>
    </row>
    <row r="59" spans="7:7" x14ac:dyDescent="0.25">
      <c r="G59" s="14" t="str">
        <f>IFERROR(VLOOKUP(F59,'Band lookup'!A$1:B$11,2,FALSE),"")</f>
        <v/>
      </c>
    </row>
    <row r="60" spans="7:7" x14ac:dyDescent="0.25">
      <c r="G60" s="14" t="str">
        <f>IFERROR(VLOOKUP(F60,'Band lookup'!A$1:B$11,2,FALSE),"")</f>
        <v/>
      </c>
    </row>
    <row r="61" spans="7:7" x14ac:dyDescent="0.25">
      <c r="G61" s="14" t="str">
        <f>IFERROR(VLOOKUP(F61,'Band lookup'!A$1:B$11,2,FALSE),"")</f>
        <v/>
      </c>
    </row>
    <row r="62" spans="7:7" x14ac:dyDescent="0.25">
      <c r="G62" s="14" t="str">
        <f>IFERROR(VLOOKUP(F62,'Band lookup'!A$1:B$11,2,FALSE),"")</f>
        <v/>
      </c>
    </row>
    <row r="63" spans="7:7" x14ac:dyDescent="0.25">
      <c r="G63" s="14" t="str">
        <f>IFERROR(VLOOKUP(F63,'Band lookup'!A$1:B$11,2,FALSE),"")</f>
        <v/>
      </c>
    </row>
    <row r="64" spans="7:7" x14ac:dyDescent="0.25">
      <c r="G64" s="14" t="str">
        <f>IFERROR(VLOOKUP(F64,'Band lookup'!A$1:B$11,2,FALSE),"")</f>
        <v/>
      </c>
    </row>
    <row r="65" spans="7:7" x14ac:dyDescent="0.25">
      <c r="G65" s="14" t="str">
        <f>IFERROR(VLOOKUP(F65,'Band lookup'!A$1:B$11,2,FALSE),"")</f>
        <v/>
      </c>
    </row>
    <row r="66" spans="7:7" x14ac:dyDescent="0.25">
      <c r="G66" s="14" t="str">
        <f>IFERROR(VLOOKUP(F66,'Band lookup'!A$1:B$11,2,FALSE),"")</f>
        <v/>
      </c>
    </row>
    <row r="67" spans="7:7" x14ac:dyDescent="0.25">
      <c r="G67" s="14" t="str">
        <f>IFERROR(VLOOKUP(F67,'Band lookup'!A$1:B$11,2,FALSE),"")</f>
        <v/>
      </c>
    </row>
    <row r="68" spans="7:7" x14ac:dyDescent="0.25">
      <c r="G68" s="14" t="str">
        <f>IFERROR(VLOOKUP(F68,'Band lookup'!A$1:B$11,2,FALSE),"")</f>
        <v/>
      </c>
    </row>
    <row r="69" spans="7:7" x14ac:dyDescent="0.25">
      <c r="G69" s="14" t="str">
        <f>IFERROR(VLOOKUP(F69,'Band lookup'!A$1:B$11,2,FALSE),"")</f>
        <v/>
      </c>
    </row>
    <row r="70" spans="7:7" x14ac:dyDescent="0.25">
      <c r="G70" s="14" t="str">
        <f>IFERROR(VLOOKUP(F70,'Band lookup'!A$1:B$11,2,FALSE),"")</f>
        <v/>
      </c>
    </row>
    <row r="71" spans="7:7" x14ac:dyDescent="0.25">
      <c r="G71" s="14" t="str">
        <f>IFERROR(VLOOKUP(F71,'Band lookup'!A$1:B$11,2,FALSE),"")</f>
        <v/>
      </c>
    </row>
  </sheetData>
  <autoFilter ref="A22:G71" xr:uid="{6419C9CB-BAD4-4481-9B71-E3F662DA33E4}">
    <sortState xmlns:xlrd2="http://schemas.microsoft.com/office/spreadsheetml/2017/richdata2" ref="A23:G71">
      <sortCondition ref="E22:E71"/>
    </sortState>
  </autoFilter>
  <phoneticPr fontId="10" type="noConversion"/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9D68C1-075F-4642-B783-C74A3A85FFD6}">
          <x14:formula1>
            <xm:f>'Band lookup'!$A$2:$A$11</xm:f>
          </x14:formula1>
          <xm:sqref>F23:F1048576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4922D-69B0-4653-BA1E-08480199D632}">
  <sheetPr>
    <tabColor rgb="FF92D050"/>
  </sheetPr>
  <dimension ref="A1:V506"/>
  <sheetViews>
    <sheetView workbookViewId="0">
      <selection activeCell="C5" sqref="C5"/>
    </sheetView>
  </sheetViews>
  <sheetFormatPr defaultRowHeight="15" x14ac:dyDescent="0.25"/>
  <sheetData>
    <row r="1" spans="1:22" x14ac:dyDescent="0.25">
      <c r="A1" t="s">
        <v>15</v>
      </c>
    </row>
    <row r="2" spans="1:22" ht="15.75" x14ac:dyDescent="0.25">
      <c r="U2" s="12"/>
      <c r="V2" s="12"/>
    </row>
    <row r="3" spans="1:22" ht="15.75" x14ac:dyDescent="0.25">
      <c r="U3" s="12"/>
      <c r="V3" s="12"/>
    </row>
    <row r="4" spans="1:22" ht="15.75" x14ac:dyDescent="0.25">
      <c r="U4" s="12"/>
      <c r="V4" s="12"/>
    </row>
    <row r="5" spans="1:22" ht="15.75" x14ac:dyDescent="0.25">
      <c r="U5" s="12"/>
      <c r="V5" s="12"/>
    </row>
    <row r="6" spans="1:22" ht="15.75" x14ac:dyDescent="0.25">
      <c r="U6" s="12"/>
      <c r="V6" s="12"/>
    </row>
    <row r="7" spans="1:22" ht="15.75" x14ac:dyDescent="0.25">
      <c r="U7" s="12"/>
      <c r="V7" s="12"/>
    </row>
    <row r="8" spans="1:22" ht="15.75" x14ac:dyDescent="0.25">
      <c r="U8" s="12"/>
      <c r="V8" s="12"/>
    </row>
    <row r="9" spans="1:22" ht="15.75" x14ac:dyDescent="0.25">
      <c r="U9" s="12"/>
      <c r="V9" s="12"/>
    </row>
    <row r="10" spans="1:22" ht="15.75" x14ac:dyDescent="0.25">
      <c r="U10" s="12"/>
      <c r="V10" s="12"/>
    </row>
    <row r="11" spans="1:22" ht="15.75" x14ac:dyDescent="0.25">
      <c r="U11" s="12"/>
      <c r="V11" s="12"/>
    </row>
    <row r="12" spans="1:22" ht="15.75" x14ac:dyDescent="0.25">
      <c r="U12" s="12"/>
      <c r="V12" s="12"/>
    </row>
    <row r="13" spans="1:22" ht="15.75" x14ac:dyDescent="0.25">
      <c r="U13" s="12"/>
      <c r="V13" s="12"/>
    </row>
    <row r="14" spans="1:22" ht="15.75" x14ac:dyDescent="0.25">
      <c r="U14" s="12"/>
      <c r="V14" s="12"/>
    </row>
    <row r="15" spans="1:22" ht="15.75" x14ac:dyDescent="0.25">
      <c r="U15" s="12"/>
      <c r="V15" s="12"/>
    </row>
    <row r="16" spans="1:22" ht="15.75" x14ac:dyDescent="0.25">
      <c r="U16" s="12"/>
      <c r="V16" s="12"/>
    </row>
    <row r="17" spans="21:22" ht="15.75" x14ac:dyDescent="0.25">
      <c r="U17" s="12"/>
      <c r="V17" s="12"/>
    </row>
    <row r="18" spans="21:22" ht="15.75" x14ac:dyDescent="0.25">
      <c r="U18" s="12"/>
      <c r="V18" s="12"/>
    </row>
    <row r="19" spans="21:22" ht="15.75" x14ac:dyDescent="0.25">
      <c r="U19" s="12"/>
      <c r="V19" s="12"/>
    </row>
    <row r="20" spans="21:22" ht="15.75" x14ac:dyDescent="0.25">
      <c r="U20" s="12"/>
      <c r="V20" s="12"/>
    </row>
    <row r="21" spans="21:22" ht="15.75" x14ac:dyDescent="0.25">
      <c r="U21" s="12"/>
      <c r="V21" s="12"/>
    </row>
    <row r="22" spans="21:22" ht="15.75" x14ac:dyDescent="0.25">
      <c r="U22" s="12"/>
      <c r="V22" s="12"/>
    </row>
    <row r="23" spans="21:22" ht="15.75" x14ac:dyDescent="0.25">
      <c r="U23" s="12"/>
      <c r="V23" s="12"/>
    </row>
    <row r="24" spans="21:22" ht="15.75" x14ac:dyDescent="0.25">
      <c r="U24" s="12"/>
      <c r="V24" s="12"/>
    </row>
    <row r="25" spans="21:22" ht="15.75" x14ac:dyDescent="0.25">
      <c r="U25" s="12"/>
      <c r="V25" s="12"/>
    </row>
    <row r="26" spans="21:22" ht="15.75" x14ac:dyDescent="0.25">
      <c r="U26" s="12"/>
      <c r="V26" s="12"/>
    </row>
    <row r="27" spans="21:22" ht="15.75" x14ac:dyDescent="0.25">
      <c r="U27" s="12"/>
      <c r="V27" s="12"/>
    </row>
    <row r="28" spans="21:22" ht="15.75" x14ac:dyDescent="0.25">
      <c r="U28" s="12"/>
      <c r="V28" s="12"/>
    </row>
    <row r="29" spans="21:22" ht="15.75" x14ac:dyDescent="0.25">
      <c r="U29" s="12"/>
      <c r="V29" s="12"/>
    </row>
    <row r="30" spans="21:22" ht="15.75" x14ac:dyDescent="0.25">
      <c r="U30" s="12"/>
      <c r="V30" s="12"/>
    </row>
    <row r="31" spans="21:22" ht="15.75" x14ac:dyDescent="0.25">
      <c r="U31" s="12"/>
      <c r="V31" s="12"/>
    </row>
    <row r="32" spans="21:22" ht="15.75" x14ac:dyDescent="0.25">
      <c r="U32" s="12"/>
      <c r="V32" s="12"/>
    </row>
    <row r="33" spans="21:22" ht="15.75" x14ac:dyDescent="0.25">
      <c r="U33" s="12"/>
      <c r="V33" s="12"/>
    </row>
    <row r="34" spans="21:22" ht="15.75" x14ac:dyDescent="0.25">
      <c r="U34" s="12"/>
      <c r="V34" s="12"/>
    </row>
    <row r="35" spans="21:22" ht="15.75" x14ac:dyDescent="0.25">
      <c r="U35" s="12"/>
      <c r="V35" s="12"/>
    </row>
    <row r="36" spans="21:22" ht="15.75" x14ac:dyDescent="0.25">
      <c r="U36" s="12"/>
      <c r="V36" s="12"/>
    </row>
    <row r="37" spans="21:22" ht="15.75" x14ac:dyDescent="0.25">
      <c r="U37" s="12"/>
      <c r="V37" s="12"/>
    </row>
    <row r="38" spans="21:22" ht="15.75" x14ac:dyDescent="0.25">
      <c r="U38" s="12"/>
      <c r="V38" s="12"/>
    </row>
    <row r="39" spans="21:22" ht="15.75" x14ac:dyDescent="0.25">
      <c r="U39" s="12"/>
      <c r="V39" s="12"/>
    </row>
    <row r="40" spans="21:22" ht="15.75" x14ac:dyDescent="0.25">
      <c r="U40" s="12"/>
      <c r="V40" s="12"/>
    </row>
    <row r="41" spans="21:22" ht="15.75" x14ac:dyDescent="0.25">
      <c r="U41" s="12"/>
      <c r="V41" s="12"/>
    </row>
    <row r="42" spans="21:22" ht="15.75" x14ac:dyDescent="0.25">
      <c r="U42" s="12"/>
      <c r="V42" s="12"/>
    </row>
    <row r="43" spans="21:22" ht="15.75" x14ac:dyDescent="0.25">
      <c r="U43" s="12"/>
      <c r="V43" s="12"/>
    </row>
    <row r="44" spans="21:22" ht="15.75" x14ac:dyDescent="0.25">
      <c r="U44" s="12"/>
      <c r="V44" s="12"/>
    </row>
    <row r="45" spans="21:22" ht="15.75" x14ac:dyDescent="0.25">
      <c r="U45" s="12"/>
      <c r="V45" s="12"/>
    </row>
    <row r="46" spans="21:22" ht="15.75" x14ac:dyDescent="0.25">
      <c r="U46" s="12"/>
      <c r="V46" s="12"/>
    </row>
    <row r="47" spans="21:22" ht="15.75" x14ac:dyDescent="0.25">
      <c r="U47" s="12"/>
      <c r="V47" s="12"/>
    </row>
    <row r="48" spans="21:22" ht="15.75" x14ac:dyDescent="0.25">
      <c r="U48" s="12"/>
      <c r="V48" s="12"/>
    </row>
    <row r="49" spans="21:22" ht="15.75" x14ac:dyDescent="0.25">
      <c r="U49" s="12"/>
      <c r="V49" s="12"/>
    </row>
    <row r="50" spans="21:22" ht="15.75" x14ac:dyDescent="0.25">
      <c r="U50" s="12"/>
      <c r="V50" s="12"/>
    </row>
    <row r="51" spans="21:22" ht="15.75" x14ac:dyDescent="0.25">
      <c r="U51" s="12"/>
      <c r="V51" s="12"/>
    </row>
    <row r="52" spans="21:22" ht="15.75" x14ac:dyDescent="0.25">
      <c r="U52" s="12"/>
      <c r="V52" s="12"/>
    </row>
    <row r="53" spans="21:22" ht="15.75" x14ac:dyDescent="0.25">
      <c r="U53" s="12"/>
      <c r="V53" s="12"/>
    </row>
    <row r="54" spans="21:22" ht="15.75" x14ac:dyDescent="0.25">
      <c r="U54" s="12"/>
      <c r="V54" s="12"/>
    </row>
    <row r="55" spans="21:22" ht="15.75" x14ac:dyDescent="0.25">
      <c r="U55" s="12"/>
      <c r="V55" s="12"/>
    </row>
    <row r="56" spans="21:22" ht="15.75" x14ac:dyDescent="0.25">
      <c r="U56" s="12"/>
      <c r="V56" s="12"/>
    </row>
    <row r="57" spans="21:22" ht="15.75" x14ac:dyDescent="0.25">
      <c r="U57" s="12"/>
      <c r="V57" s="12"/>
    </row>
    <row r="58" spans="21:22" ht="15.75" x14ac:dyDescent="0.25">
      <c r="U58" s="12"/>
      <c r="V58" s="12"/>
    </row>
    <row r="59" spans="21:22" ht="15.75" x14ac:dyDescent="0.25">
      <c r="U59" s="12"/>
      <c r="V59" s="12"/>
    </row>
    <row r="60" spans="21:22" ht="15.75" x14ac:dyDescent="0.25">
      <c r="U60" s="12"/>
      <c r="V60" s="12"/>
    </row>
    <row r="61" spans="21:22" ht="15.75" x14ac:dyDescent="0.25">
      <c r="U61" s="12"/>
      <c r="V61" s="12"/>
    </row>
    <row r="62" spans="21:22" ht="15.75" x14ac:dyDescent="0.25">
      <c r="U62" s="12"/>
      <c r="V62" s="12"/>
    </row>
    <row r="63" spans="21:22" ht="15.75" x14ac:dyDescent="0.25">
      <c r="U63" s="12"/>
      <c r="V63" s="12"/>
    </row>
    <row r="64" spans="21:22" ht="15.75" x14ac:dyDescent="0.25">
      <c r="U64" s="12"/>
      <c r="V64" s="12"/>
    </row>
    <row r="65" spans="21:22" ht="15.75" x14ac:dyDescent="0.25">
      <c r="U65" s="12"/>
      <c r="V65" s="12"/>
    </row>
    <row r="66" spans="21:22" ht="15.75" x14ac:dyDescent="0.25">
      <c r="U66" s="12"/>
      <c r="V66" s="12"/>
    </row>
    <row r="67" spans="21:22" ht="15.75" x14ac:dyDescent="0.25">
      <c r="U67" s="12"/>
      <c r="V67" s="12"/>
    </row>
    <row r="68" spans="21:22" ht="15.75" x14ac:dyDescent="0.25">
      <c r="U68" s="12"/>
      <c r="V68" s="12"/>
    </row>
    <row r="69" spans="21:22" ht="15.75" x14ac:dyDescent="0.25">
      <c r="U69" s="12"/>
      <c r="V69" s="12"/>
    </row>
    <row r="70" spans="21:22" ht="15.75" x14ac:dyDescent="0.25">
      <c r="U70" s="12"/>
      <c r="V70" s="12"/>
    </row>
    <row r="71" spans="21:22" ht="15.75" x14ac:dyDescent="0.25">
      <c r="U71" s="12"/>
      <c r="V71" s="12"/>
    </row>
    <row r="72" spans="21:22" ht="15.75" x14ac:dyDescent="0.25">
      <c r="U72" s="12"/>
      <c r="V72" s="12"/>
    </row>
    <row r="73" spans="21:22" ht="15.75" x14ac:dyDescent="0.25">
      <c r="U73" s="12"/>
      <c r="V73" s="12"/>
    </row>
    <row r="74" spans="21:22" ht="15.75" x14ac:dyDescent="0.25">
      <c r="U74" s="12"/>
      <c r="V74" s="12"/>
    </row>
    <row r="75" spans="21:22" ht="15.75" x14ac:dyDescent="0.25">
      <c r="U75" s="12"/>
      <c r="V75" s="12"/>
    </row>
    <row r="76" spans="21:22" ht="15.75" x14ac:dyDescent="0.25">
      <c r="U76" s="12"/>
      <c r="V76" s="12"/>
    </row>
    <row r="77" spans="21:22" ht="15.75" x14ac:dyDescent="0.25">
      <c r="U77" s="12"/>
      <c r="V77" s="12"/>
    </row>
    <row r="78" spans="21:22" ht="15.75" x14ac:dyDescent="0.25">
      <c r="U78" s="12"/>
      <c r="V78" s="12"/>
    </row>
    <row r="79" spans="21:22" ht="15.75" x14ac:dyDescent="0.25">
      <c r="U79" s="12"/>
      <c r="V79" s="12"/>
    </row>
    <row r="80" spans="21:22" ht="15.75" x14ac:dyDescent="0.25">
      <c r="U80" s="12"/>
      <c r="V80" s="12"/>
    </row>
    <row r="81" spans="21:22" ht="15.75" x14ac:dyDescent="0.25">
      <c r="U81" s="12"/>
      <c r="V81" s="12"/>
    </row>
    <row r="82" spans="21:22" ht="15.75" x14ac:dyDescent="0.25">
      <c r="U82" s="12"/>
      <c r="V82" s="12"/>
    </row>
    <row r="83" spans="21:22" ht="15.75" x14ac:dyDescent="0.25">
      <c r="U83" s="12"/>
      <c r="V83" s="12"/>
    </row>
    <row r="84" spans="21:22" ht="15.75" x14ac:dyDescent="0.25">
      <c r="U84" s="12"/>
      <c r="V84" s="12"/>
    </row>
    <row r="85" spans="21:22" ht="15.75" x14ac:dyDescent="0.25">
      <c r="U85" s="12"/>
      <c r="V85" s="12"/>
    </row>
    <row r="86" spans="21:22" ht="15.75" x14ac:dyDescent="0.25">
      <c r="U86" s="12"/>
      <c r="V86" s="12"/>
    </row>
    <row r="87" spans="21:22" ht="15.75" x14ac:dyDescent="0.25">
      <c r="U87" s="12"/>
      <c r="V87" s="12"/>
    </row>
    <row r="88" spans="21:22" ht="15.75" x14ac:dyDescent="0.25">
      <c r="U88" s="12"/>
      <c r="V88" s="12"/>
    </row>
    <row r="89" spans="21:22" ht="15.75" x14ac:dyDescent="0.25">
      <c r="U89" s="12"/>
      <c r="V89" s="12"/>
    </row>
    <row r="90" spans="21:22" ht="15.75" x14ac:dyDescent="0.25">
      <c r="U90" s="12"/>
      <c r="V90" s="12"/>
    </row>
    <row r="91" spans="21:22" ht="15.75" x14ac:dyDescent="0.25">
      <c r="U91" s="12"/>
      <c r="V91" s="12"/>
    </row>
    <row r="92" spans="21:22" ht="15.75" x14ac:dyDescent="0.25">
      <c r="U92" s="12"/>
      <c r="V92" s="12"/>
    </row>
    <row r="93" spans="21:22" ht="15.75" x14ac:dyDescent="0.25">
      <c r="U93" s="12"/>
      <c r="V93" s="12"/>
    </row>
    <row r="94" spans="21:22" ht="15.75" x14ac:dyDescent="0.25">
      <c r="U94" s="12"/>
      <c r="V94" s="12"/>
    </row>
    <row r="95" spans="21:22" ht="15.75" x14ac:dyDescent="0.25">
      <c r="U95" s="12"/>
      <c r="V95" s="12"/>
    </row>
    <row r="96" spans="21:22" ht="15.75" x14ac:dyDescent="0.25">
      <c r="U96" s="12"/>
      <c r="V96" s="12"/>
    </row>
    <row r="97" spans="21:22" ht="15.75" x14ac:dyDescent="0.25">
      <c r="U97" s="12"/>
      <c r="V97" s="12"/>
    </row>
    <row r="98" spans="21:22" ht="15.75" x14ac:dyDescent="0.25">
      <c r="U98" s="12"/>
      <c r="V98" s="12"/>
    </row>
    <row r="99" spans="21:22" ht="15.75" x14ac:dyDescent="0.25">
      <c r="U99" s="12"/>
      <c r="V99" s="12"/>
    </row>
    <row r="100" spans="21:22" ht="15.75" x14ac:dyDescent="0.25">
      <c r="U100" s="12"/>
      <c r="V100" s="12"/>
    </row>
    <row r="101" spans="21:22" ht="15.75" x14ac:dyDescent="0.25">
      <c r="U101" s="12"/>
      <c r="V101" s="12"/>
    </row>
    <row r="102" spans="21:22" ht="15.75" x14ac:dyDescent="0.25">
      <c r="U102" s="12"/>
      <c r="V102" s="12"/>
    </row>
    <row r="103" spans="21:22" ht="15.75" x14ac:dyDescent="0.25">
      <c r="U103" s="12"/>
      <c r="V103" s="12"/>
    </row>
    <row r="104" spans="21:22" ht="15.75" x14ac:dyDescent="0.25">
      <c r="U104" s="12"/>
      <c r="V104" s="12"/>
    </row>
    <row r="105" spans="21:22" ht="15.75" x14ac:dyDescent="0.25">
      <c r="U105" s="12"/>
      <c r="V105" s="12"/>
    </row>
    <row r="106" spans="21:22" ht="15.75" x14ac:dyDescent="0.25">
      <c r="U106" s="12"/>
      <c r="V106" s="12"/>
    </row>
    <row r="107" spans="21:22" ht="15.75" x14ac:dyDescent="0.25">
      <c r="U107" s="12"/>
      <c r="V107" s="12"/>
    </row>
    <row r="108" spans="21:22" ht="15.75" x14ac:dyDescent="0.25">
      <c r="U108" s="12"/>
      <c r="V108" s="12"/>
    </row>
    <row r="109" spans="21:22" ht="15.75" x14ac:dyDescent="0.25">
      <c r="U109" s="12"/>
      <c r="V109" s="12"/>
    </row>
    <row r="110" spans="21:22" ht="15.75" x14ac:dyDescent="0.25">
      <c r="U110" s="12"/>
      <c r="V110" s="12"/>
    </row>
    <row r="111" spans="21:22" ht="15.75" x14ac:dyDescent="0.25">
      <c r="U111" s="12"/>
      <c r="V111" s="12"/>
    </row>
    <row r="112" spans="21:22" ht="15.75" x14ac:dyDescent="0.25">
      <c r="U112" s="12"/>
      <c r="V112" s="12"/>
    </row>
    <row r="113" spans="21:22" ht="15.75" x14ac:dyDescent="0.25">
      <c r="U113" s="12"/>
      <c r="V113" s="12"/>
    </row>
    <row r="114" spans="21:22" ht="15.75" x14ac:dyDescent="0.25">
      <c r="U114" s="12"/>
      <c r="V114" s="12"/>
    </row>
    <row r="115" spans="21:22" ht="15.75" x14ac:dyDescent="0.25">
      <c r="U115" s="12"/>
      <c r="V115" s="12"/>
    </row>
    <row r="116" spans="21:22" ht="15.75" x14ac:dyDescent="0.25">
      <c r="U116" s="12"/>
      <c r="V116" s="12"/>
    </row>
    <row r="117" spans="21:22" ht="15.75" x14ac:dyDescent="0.25">
      <c r="U117" s="12"/>
      <c r="V117" s="12"/>
    </row>
    <row r="118" spans="21:22" ht="15.75" x14ac:dyDescent="0.25">
      <c r="U118" s="12"/>
      <c r="V118" s="12"/>
    </row>
    <row r="119" spans="21:22" ht="15.75" x14ac:dyDescent="0.25">
      <c r="U119" s="12"/>
      <c r="V119" s="12"/>
    </row>
    <row r="120" spans="21:22" ht="15.75" x14ac:dyDescent="0.25">
      <c r="U120" s="12"/>
      <c r="V120" s="12"/>
    </row>
    <row r="121" spans="21:22" ht="15.75" x14ac:dyDescent="0.25">
      <c r="U121" s="12"/>
      <c r="V121" s="12"/>
    </row>
    <row r="122" spans="21:22" ht="15.75" x14ac:dyDescent="0.25">
      <c r="U122" s="12"/>
      <c r="V122" s="12"/>
    </row>
    <row r="123" spans="21:22" ht="15.75" x14ac:dyDescent="0.25">
      <c r="U123" s="12"/>
      <c r="V123" s="12"/>
    </row>
    <row r="124" spans="21:22" ht="15.75" x14ac:dyDescent="0.25">
      <c r="U124" s="12"/>
      <c r="V124" s="12"/>
    </row>
    <row r="125" spans="21:22" ht="15.75" x14ac:dyDescent="0.25">
      <c r="U125" s="12"/>
      <c r="V125" s="12"/>
    </row>
    <row r="126" spans="21:22" ht="15.75" x14ac:dyDescent="0.25">
      <c r="U126" s="12"/>
      <c r="V126" s="12"/>
    </row>
    <row r="127" spans="21:22" ht="15.75" x14ac:dyDescent="0.25">
      <c r="U127" s="12"/>
      <c r="V127" s="12"/>
    </row>
    <row r="128" spans="21:22" ht="15.75" x14ac:dyDescent="0.25">
      <c r="U128" s="12"/>
      <c r="V128" s="12"/>
    </row>
    <row r="129" spans="21:22" ht="15.75" x14ac:dyDescent="0.25">
      <c r="U129" s="12"/>
      <c r="V129" s="12"/>
    </row>
    <row r="130" spans="21:22" ht="15.75" x14ac:dyDescent="0.25">
      <c r="U130" s="12"/>
      <c r="V130" s="12"/>
    </row>
    <row r="131" spans="21:22" ht="15.75" x14ac:dyDescent="0.25">
      <c r="U131" s="12"/>
      <c r="V131" s="12"/>
    </row>
    <row r="132" spans="21:22" ht="15.75" x14ac:dyDescent="0.25">
      <c r="U132" s="12"/>
      <c r="V132" s="12"/>
    </row>
    <row r="133" spans="21:22" ht="15.75" x14ac:dyDescent="0.25">
      <c r="U133" s="12"/>
      <c r="V133" s="12"/>
    </row>
    <row r="134" spans="21:22" ht="15.75" x14ac:dyDescent="0.25">
      <c r="U134" s="12"/>
      <c r="V134" s="12"/>
    </row>
    <row r="135" spans="21:22" ht="15.75" x14ac:dyDescent="0.25">
      <c r="U135" s="12"/>
      <c r="V135" s="12"/>
    </row>
    <row r="136" spans="21:22" ht="15.75" x14ac:dyDescent="0.25">
      <c r="U136" s="12"/>
      <c r="V136" s="12"/>
    </row>
    <row r="137" spans="21:22" ht="15.75" x14ac:dyDescent="0.25">
      <c r="U137" s="12"/>
      <c r="V137" s="12"/>
    </row>
    <row r="138" spans="21:22" ht="15.75" x14ac:dyDescent="0.25">
      <c r="U138" s="12"/>
      <c r="V138" s="12"/>
    </row>
    <row r="139" spans="21:22" ht="15.75" x14ac:dyDescent="0.25">
      <c r="U139" s="12"/>
      <c r="V139" s="12"/>
    </row>
    <row r="140" spans="21:22" ht="15.75" x14ac:dyDescent="0.25">
      <c r="U140" s="12"/>
      <c r="V140" s="12"/>
    </row>
    <row r="141" spans="21:22" ht="15.75" x14ac:dyDescent="0.25">
      <c r="U141" s="12"/>
      <c r="V141" s="12"/>
    </row>
    <row r="142" spans="21:22" ht="15.75" x14ac:dyDescent="0.25">
      <c r="U142" s="12"/>
      <c r="V142" s="12"/>
    </row>
    <row r="143" spans="21:22" ht="15.75" x14ac:dyDescent="0.25">
      <c r="U143" s="12"/>
      <c r="V143" s="12"/>
    </row>
    <row r="144" spans="21:22" ht="15.75" x14ac:dyDescent="0.25">
      <c r="U144" s="12"/>
      <c r="V144" s="12"/>
    </row>
    <row r="145" spans="21:22" ht="15.75" x14ac:dyDescent="0.25">
      <c r="U145" s="12"/>
      <c r="V145" s="12"/>
    </row>
    <row r="146" spans="21:22" ht="15.75" x14ac:dyDescent="0.25">
      <c r="U146" s="12"/>
      <c r="V146" s="12"/>
    </row>
    <row r="147" spans="21:22" ht="15.75" x14ac:dyDescent="0.25">
      <c r="U147" s="12"/>
      <c r="V147" s="12"/>
    </row>
    <row r="148" spans="21:22" ht="15.75" x14ac:dyDescent="0.25">
      <c r="U148" s="12"/>
      <c r="V148" s="12"/>
    </row>
    <row r="149" spans="21:22" ht="15.75" x14ac:dyDescent="0.25">
      <c r="U149" s="12"/>
      <c r="V149" s="12"/>
    </row>
    <row r="150" spans="21:22" ht="15.75" x14ac:dyDescent="0.25">
      <c r="U150" s="12"/>
      <c r="V150" s="12"/>
    </row>
    <row r="151" spans="21:22" ht="15.75" x14ac:dyDescent="0.25">
      <c r="U151" s="12"/>
      <c r="V151" s="12"/>
    </row>
    <row r="152" spans="21:22" ht="15.75" x14ac:dyDescent="0.25">
      <c r="U152" s="12"/>
      <c r="V152" s="12"/>
    </row>
    <row r="153" spans="21:22" ht="15.75" x14ac:dyDescent="0.25">
      <c r="U153" s="12"/>
      <c r="V153" s="12"/>
    </row>
    <row r="154" spans="21:22" ht="15.75" x14ac:dyDescent="0.25">
      <c r="U154" s="12"/>
      <c r="V154" s="12"/>
    </row>
    <row r="155" spans="21:22" ht="15.75" x14ac:dyDescent="0.25">
      <c r="U155" s="12"/>
      <c r="V155" s="12"/>
    </row>
    <row r="156" spans="21:22" ht="15.75" x14ac:dyDescent="0.25">
      <c r="U156" s="12"/>
      <c r="V156" s="12"/>
    </row>
    <row r="157" spans="21:22" ht="15.75" x14ac:dyDescent="0.25">
      <c r="U157" s="12"/>
      <c r="V157" s="12"/>
    </row>
    <row r="158" spans="21:22" ht="15.75" x14ac:dyDescent="0.25">
      <c r="U158" s="12"/>
      <c r="V158" s="12"/>
    </row>
    <row r="159" spans="21:22" ht="15.75" x14ac:dyDescent="0.25">
      <c r="U159" s="12"/>
      <c r="V159" s="12"/>
    </row>
    <row r="160" spans="21:22" ht="15.75" x14ac:dyDescent="0.25">
      <c r="U160" s="12"/>
      <c r="V160" s="12"/>
    </row>
    <row r="161" spans="21:22" ht="15.75" x14ac:dyDescent="0.25">
      <c r="U161" s="12"/>
      <c r="V161" s="12"/>
    </row>
    <row r="162" spans="21:22" ht="15.75" x14ac:dyDescent="0.25">
      <c r="U162" s="12"/>
      <c r="V162" s="12"/>
    </row>
    <row r="163" spans="21:22" ht="15.75" x14ac:dyDescent="0.25">
      <c r="U163" s="12"/>
      <c r="V163" s="12"/>
    </row>
    <row r="164" spans="21:22" ht="15.75" x14ac:dyDescent="0.25">
      <c r="U164" s="12"/>
      <c r="V164" s="12"/>
    </row>
    <row r="165" spans="21:22" ht="15.75" x14ac:dyDescent="0.25">
      <c r="U165" s="12"/>
      <c r="V165" s="12"/>
    </row>
    <row r="166" spans="21:22" ht="15.75" x14ac:dyDescent="0.25">
      <c r="U166" s="12"/>
      <c r="V166" s="12"/>
    </row>
    <row r="167" spans="21:22" ht="15.75" x14ac:dyDescent="0.25">
      <c r="U167" s="12"/>
      <c r="V167" s="12"/>
    </row>
    <row r="168" spans="21:22" ht="15.75" x14ac:dyDescent="0.25">
      <c r="U168" s="12"/>
      <c r="V168" s="12"/>
    </row>
    <row r="169" spans="21:22" ht="15.75" x14ac:dyDescent="0.25">
      <c r="U169" s="12"/>
      <c r="V169" s="12"/>
    </row>
    <row r="170" spans="21:22" ht="15.75" x14ac:dyDescent="0.25">
      <c r="U170" s="12"/>
      <c r="V170" s="12"/>
    </row>
    <row r="171" spans="21:22" ht="15.75" x14ac:dyDescent="0.25">
      <c r="U171" s="12"/>
      <c r="V171" s="12"/>
    </row>
    <row r="172" spans="21:22" ht="15.75" x14ac:dyDescent="0.25">
      <c r="U172" s="12"/>
      <c r="V172" s="12"/>
    </row>
    <row r="173" spans="21:22" ht="15.75" x14ac:dyDescent="0.25">
      <c r="U173" s="12"/>
      <c r="V173" s="12"/>
    </row>
    <row r="174" spans="21:22" ht="15.75" x14ac:dyDescent="0.25">
      <c r="U174" s="12"/>
      <c r="V174" s="12"/>
    </row>
    <row r="175" spans="21:22" ht="15.75" x14ac:dyDescent="0.25">
      <c r="U175" s="12"/>
      <c r="V175" s="12"/>
    </row>
    <row r="176" spans="21:22" ht="15.75" x14ac:dyDescent="0.25">
      <c r="U176" s="12"/>
      <c r="V176" s="12"/>
    </row>
    <row r="177" spans="21:22" ht="15.75" x14ac:dyDescent="0.25">
      <c r="U177" s="12"/>
      <c r="V177" s="12"/>
    </row>
    <row r="178" spans="21:22" ht="15.75" x14ac:dyDescent="0.25">
      <c r="U178" s="12"/>
      <c r="V178" s="12"/>
    </row>
    <row r="179" spans="21:22" ht="15.75" x14ac:dyDescent="0.25">
      <c r="U179" s="12"/>
      <c r="V179" s="12"/>
    </row>
    <row r="180" spans="21:22" ht="15.75" x14ac:dyDescent="0.25">
      <c r="U180" s="12"/>
      <c r="V180" s="12"/>
    </row>
    <row r="181" spans="21:22" ht="15.75" x14ac:dyDescent="0.25">
      <c r="U181" s="12"/>
      <c r="V181" s="12"/>
    </row>
    <row r="182" spans="21:22" ht="15.75" x14ac:dyDescent="0.25">
      <c r="U182" s="12"/>
      <c r="V182" s="12"/>
    </row>
    <row r="183" spans="21:22" ht="15.75" x14ac:dyDescent="0.25">
      <c r="U183" s="12"/>
      <c r="V183" s="12"/>
    </row>
    <row r="184" spans="21:22" ht="15.75" x14ac:dyDescent="0.25">
      <c r="U184" s="12"/>
      <c r="V184" s="12"/>
    </row>
    <row r="185" spans="21:22" ht="15.75" x14ac:dyDescent="0.25">
      <c r="U185" s="12"/>
      <c r="V185" s="12"/>
    </row>
    <row r="186" spans="21:22" ht="15.75" x14ac:dyDescent="0.25">
      <c r="U186" s="12"/>
      <c r="V186" s="12"/>
    </row>
    <row r="187" spans="21:22" ht="15.75" x14ac:dyDescent="0.25">
      <c r="U187" s="12"/>
      <c r="V187" s="12"/>
    </row>
    <row r="188" spans="21:22" ht="15.75" x14ac:dyDescent="0.25">
      <c r="U188" s="12"/>
      <c r="V188" s="12"/>
    </row>
    <row r="189" spans="21:22" ht="15.75" x14ac:dyDescent="0.25">
      <c r="U189" s="12"/>
      <c r="V189" s="12"/>
    </row>
    <row r="190" spans="21:22" ht="15.75" x14ac:dyDescent="0.25">
      <c r="U190" s="12"/>
      <c r="V190" s="12"/>
    </row>
    <row r="191" spans="21:22" ht="15.75" x14ac:dyDescent="0.25">
      <c r="U191" s="12"/>
      <c r="V191" s="12"/>
    </row>
    <row r="192" spans="21:22" ht="15.75" x14ac:dyDescent="0.25">
      <c r="U192" s="12"/>
      <c r="V192" s="12"/>
    </row>
    <row r="193" spans="21:22" ht="15.75" x14ac:dyDescent="0.25">
      <c r="U193" s="12"/>
      <c r="V193" s="12"/>
    </row>
    <row r="194" spans="21:22" ht="15.75" x14ac:dyDescent="0.25">
      <c r="U194" s="12"/>
      <c r="V194" s="12"/>
    </row>
    <row r="195" spans="21:22" ht="15.75" x14ac:dyDescent="0.25">
      <c r="U195" s="12"/>
      <c r="V195" s="12"/>
    </row>
    <row r="196" spans="21:22" ht="15.75" x14ac:dyDescent="0.25">
      <c r="U196" s="12"/>
      <c r="V196" s="12"/>
    </row>
    <row r="197" spans="21:22" ht="15.75" x14ac:dyDescent="0.25">
      <c r="U197" s="12"/>
      <c r="V197" s="12"/>
    </row>
    <row r="198" spans="21:22" ht="15.75" x14ac:dyDescent="0.25">
      <c r="U198" s="12"/>
      <c r="V198" s="12"/>
    </row>
    <row r="199" spans="21:22" ht="15.75" x14ac:dyDescent="0.25">
      <c r="U199" s="12"/>
      <c r="V199" s="12"/>
    </row>
    <row r="200" spans="21:22" ht="15.75" x14ac:dyDescent="0.25">
      <c r="U200" s="12"/>
      <c r="V200" s="12"/>
    </row>
    <row r="201" spans="21:22" ht="15.75" x14ac:dyDescent="0.25">
      <c r="U201" s="12"/>
      <c r="V201" s="12"/>
    </row>
    <row r="202" spans="21:22" ht="15.75" x14ac:dyDescent="0.25">
      <c r="U202" s="12"/>
      <c r="V202" s="12"/>
    </row>
    <row r="203" spans="21:22" ht="15.75" x14ac:dyDescent="0.25">
      <c r="U203" s="12"/>
      <c r="V203" s="12"/>
    </row>
    <row r="204" spans="21:22" ht="15.75" x14ac:dyDescent="0.25">
      <c r="U204" s="12"/>
      <c r="V204" s="12"/>
    </row>
    <row r="205" spans="21:22" ht="15.75" x14ac:dyDescent="0.25">
      <c r="U205" s="12"/>
      <c r="V205" s="12"/>
    </row>
    <row r="206" spans="21:22" ht="15.75" x14ac:dyDescent="0.25">
      <c r="U206" s="12"/>
      <c r="V206" s="12"/>
    </row>
    <row r="207" spans="21:22" ht="15.75" x14ac:dyDescent="0.25">
      <c r="U207" s="12"/>
      <c r="V207" s="12"/>
    </row>
    <row r="208" spans="21:22" ht="15.75" x14ac:dyDescent="0.25">
      <c r="U208" s="12"/>
      <c r="V208" s="12"/>
    </row>
    <row r="209" spans="1:22" ht="15.75" x14ac:dyDescent="0.25">
      <c r="U209" s="12"/>
      <c r="V209" s="12"/>
    </row>
    <row r="210" spans="1:22" ht="15.75" x14ac:dyDescent="0.25">
      <c r="U210" s="12"/>
      <c r="V210" s="12"/>
    </row>
    <row r="211" spans="1:22" ht="15.75" x14ac:dyDescent="0.25">
      <c r="U211" s="12"/>
      <c r="V211" s="12"/>
    </row>
    <row r="212" spans="1:22" ht="15.75" x14ac:dyDescent="0.25">
      <c r="U212" s="12"/>
      <c r="V212" s="12"/>
    </row>
    <row r="213" spans="1:22" ht="15.75" x14ac:dyDescent="0.25">
      <c r="U213" s="12"/>
      <c r="V213" s="12"/>
    </row>
    <row r="214" spans="1:22" ht="15.75" x14ac:dyDescent="0.25">
      <c r="U214" s="12"/>
      <c r="V214" s="12"/>
    </row>
    <row r="215" spans="1:22" ht="15.75" x14ac:dyDescent="0.25">
      <c r="U215" s="12"/>
      <c r="V215" s="12"/>
    </row>
    <row r="216" spans="1:22" ht="15.75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 t="s">
        <v>20</v>
      </c>
      <c r="O216" s="12" t="s">
        <v>20</v>
      </c>
      <c r="P216" s="12" t="s">
        <v>20</v>
      </c>
      <c r="Q216" s="12" t="s">
        <v>20</v>
      </c>
      <c r="R216" s="12" t="s">
        <v>20</v>
      </c>
      <c r="S216" s="12" t="s">
        <v>20</v>
      </c>
      <c r="T216" s="12" t="s">
        <v>20</v>
      </c>
      <c r="U216" s="12"/>
      <c r="V216" s="12"/>
    </row>
    <row r="217" spans="1:22" ht="15.75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 t="s">
        <v>20</v>
      </c>
      <c r="O217" s="12" t="s">
        <v>20</v>
      </c>
      <c r="P217" s="12" t="s">
        <v>20</v>
      </c>
      <c r="Q217" s="12" t="s">
        <v>20</v>
      </c>
      <c r="R217" s="12" t="s">
        <v>20</v>
      </c>
      <c r="S217" s="12" t="s">
        <v>20</v>
      </c>
      <c r="T217" s="12" t="s">
        <v>20</v>
      </c>
    </row>
    <row r="218" spans="1:22" ht="15.75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 t="s">
        <v>20</v>
      </c>
      <c r="O218" s="12" t="s">
        <v>20</v>
      </c>
      <c r="P218" s="12" t="s">
        <v>20</v>
      </c>
      <c r="Q218" s="12" t="s">
        <v>20</v>
      </c>
      <c r="R218" s="12" t="s">
        <v>20</v>
      </c>
      <c r="S218" s="12" t="s">
        <v>20</v>
      </c>
      <c r="T218" s="12" t="s">
        <v>20</v>
      </c>
    </row>
    <row r="219" spans="1:22" ht="15.75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 t="s">
        <v>20</v>
      </c>
      <c r="O219" s="12" t="s">
        <v>20</v>
      </c>
      <c r="P219" s="12" t="s">
        <v>20</v>
      </c>
      <c r="Q219" s="12" t="s">
        <v>20</v>
      </c>
      <c r="R219" s="12" t="s">
        <v>20</v>
      </c>
      <c r="S219" s="12" t="s">
        <v>20</v>
      </c>
      <c r="T219" s="12" t="s">
        <v>20</v>
      </c>
    </row>
    <row r="220" spans="1:22" ht="15.75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 t="s">
        <v>20</v>
      </c>
      <c r="O220" s="12" t="s">
        <v>20</v>
      </c>
      <c r="P220" s="12" t="s">
        <v>20</v>
      </c>
      <c r="Q220" s="12" t="s">
        <v>20</v>
      </c>
      <c r="R220" s="12" t="s">
        <v>20</v>
      </c>
      <c r="S220" s="12" t="s">
        <v>20</v>
      </c>
      <c r="T220" s="12" t="s">
        <v>20</v>
      </c>
    </row>
    <row r="221" spans="1:22" ht="15.75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 t="s">
        <v>20</v>
      </c>
      <c r="O221" s="12" t="s">
        <v>20</v>
      </c>
      <c r="P221" s="12" t="s">
        <v>20</v>
      </c>
      <c r="Q221" s="12" t="s">
        <v>20</v>
      </c>
      <c r="R221" s="12" t="s">
        <v>20</v>
      </c>
      <c r="S221" s="12" t="s">
        <v>20</v>
      </c>
      <c r="T221" s="12" t="s">
        <v>20</v>
      </c>
    </row>
    <row r="222" spans="1:22" ht="15.75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 t="s">
        <v>20</v>
      </c>
      <c r="O222" s="12" t="s">
        <v>20</v>
      </c>
      <c r="P222" s="12" t="s">
        <v>20</v>
      </c>
      <c r="Q222" s="12" t="s">
        <v>20</v>
      </c>
      <c r="R222" s="12" t="s">
        <v>20</v>
      </c>
      <c r="S222" s="12" t="s">
        <v>20</v>
      </c>
      <c r="T222" s="12" t="s">
        <v>20</v>
      </c>
    </row>
    <row r="223" spans="1:22" ht="15.75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 t="s">
        <v>20</v>
      </c>
      <c r="O223" s="12" t="s">
        <v>20</v>
      </c>
      <c r="P223" s="12" t="s">
        <v>20</v>
      </c>
      <c r="Q223" s="12" t="s">
        <v>20</v>
      </c>
      <c r="R223" s="12" t="s">
        <v>20</v>
      </c>
      <c r="S223" s="12" t="s">
        <v>20</v>
      </c>
      <c r="T223" s="12" t="s">
        <v>20</v>
      </c>
    </row>
    <row r="224" spans="1:22" ht="15.75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 t="s">
        <v>20</v>
      </c>
      <c r="O224" s="12" t="s">
        <v>20</v>
      </c>
      <c r="P224" s="12" t="s">
        <v>20</v>
      </c>
      <c r="Q224" s="12" t="s">
        <v>20</v>
      </c>
      <c r="R224" s="12" t="s">
        <v>20</v>
      </c>
      <c r="S224" s="12" t="s">
        <v>20</v>
      </c>
      <c r="T224" s="12" t="s">
        <v>20</v>
      </c>
    </row>
    <row r="225" spans="1:20" ht="15.75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 t="s">
        <v>20</v>
      </c>
      <c r="O225" s="12" t="s">
        <v>20</v>
      </c>
      <c r="P225" s="12" t="s">
        <v>20</v>
      </c>
      <c r="Q225" s="12" t="s">
        <v>20</v>
      </c>
      <c r="R225" s="12" t="s">
        <v>20</v>
      </c>
      <c r="S225" s="12" t="s">
        <v>20</v>
      </c>
      <c r="T225" s="12" t="s">
        <v>20</v>
      </c>
    </row>
    <row r="226" spans="1:20" ht="15.75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 t="s">
        <v>20</v>
      </c>
      <c r="O226" s="12" t="s">
        <v>20</v>
      </c>
      <c r="P226" s="12" t="s">
        <v>20</v>
      </c>
      <c r="Q226" s="12" t="s">
        <v>20</v>
      </c>
      <c r="R226" s="12" t="s">
        <v>20</v>
      </c>
      <c r="S226" s="12" t="s">
        <v>20</v>
      </c>
      <c r="T226" s="12" t="s">
        <v>20</v>
      </c>
    </row>
    <row r="227" spans="1:20" ht="15.75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 t="s">
        <v>20</v>
      </c>
      <c r="O227" s="12" t="s">
        <v>20</v>
      </c>
      <c r="P227" s="12" t="s">
        <v>20</v>
      </c>
      <c r="Q227" s="12" t="s">
        <v>20</v>
      </c>
      <c r="R227" s="12" t="s">
        <v>20</v>
      </c>
      <c r="S227" s="12" t="s">
        <v>20</v>
      </c>
      <c r="T227" s="12" t="s">
        <v>20</v>
      </c>
    </row>
    <row r="228" spans="1:20" ht="15.75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 t="s">
        <v>20</v>
      </c>
      <c r="O228" s="12" t="s">
        <v>20</v>
      </c>
      <c r="P228" s="12" t="s">
        <v>20</v>
      </c>
      <c r="Q228" s="12" t="s">
        <v>20</v>
      </c>
      <c r="R228" s="12" t="s">
        <v>20</v>
      </c>
      <c r="S228" s="12" t="s">
        <v>20</v>
      </c>
      <c r="T228" s="12" t="s">
        <v>20</v>
      </c>
    </row>
    <row r="229" spans="1:20" ht="15.75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 t="s">
        <v>20</v>
      </c>
      <c r="O229" s="12" t="s">
        <v>20</v>
      </c>
      <c r="P229" s="12" t="s">
        <v>20</v>
      </c>
      <c r="Q229" s="12" t="s">
        <v>20</v>
      </c>
      <c r="R229" s="12" t="s">
        <v>20</v>
      </c>
      <c r="S229" s="12" t="s">
        <v>20</v>
      </c>
      <c r="T229" s="12" t="s">
        <v>20</v>
      </c>
    </row>
    <row r="230" spans="1:20" ht="15.75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 t="s">
        <v>20</v>
      </c>
      <c r="O230" s="12" t="s">
        <v>20</v>
      </c>
      <c r="P230" s="12" t="s">
        <v>20</v>
      </c>
      <c r="Q230" s="12" t="s">
        <v>20</v>
      </c>
      <c r="R230" s="12" t="s">
        <v>20</v>
      </c>
      <c r="S230" s="12" t="s">
        <v>20</v>
      </c>
      <c r="T230" s="12" t="s">
        <v>20</v>
      </c>
    </row>
    <row r="231" spans="1:20" ht="15.75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 t="s">
        <v>20</v>
      </c>
      <c r="O231" s="12" t="s">
        <v>20</v>
      </c>
      <c r="P231" s="12" t="s">
        <v>20</v>
      </c>
      <c r="Q231" s="12" t="s">
        <v>20</v>
      </c>
      <c r="R231" s="12" t="s">
        <v>20</v>
      </c>
      <c r="S231" s="12" t="s">
        <v>20</v>
      </c>
      <c r="T231" s="12" t="s">
        <v>20</v>
      </c>
    </row>
    <row r="232" spans="1:20" ht="15.7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 t="s">
        <v>20</v>
      </c>
      <c r="O232" s="12" t="s">
        <v>20</v>
      </c>
      <c r="P232" s="12" t="s">
        <v>20</v>
      </c>
      <c r="Q232" s="12" t="s">
        <v>20</v>
      </c>
      <c r="R232" s="12" t="s">
        <v>20</v>
      </c>
      <c r="S232" s="12" t="s">
        <v>20</v>
      </c>
      <c r="T232" s="12" t="s">
        <v>20</v>
      </c>
    </row>
    <row r="233" spans="1:20" ht="15.7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 t="s">
        <v>20</v>
      </c>
      <c r="O233" s="12" t="s">
        <v>20</v>
      </c>
      <c r="P233" s="12" t="s">
        <v>20</v>
      </c>
      <c r="Q233" s="12" t="s">
        <v>20</v>
      </c>
      <c r="R233" s="12" t="s">
        <v>20</v>
      </c>
      <c r="S233" s="12" t="s">
        <v>20</v>
      </c>
      <c r="T233" s="12" t="s">
        <v>20</v>
      </c>
    </row>
    <row r="234" spans="1:20" ht="15.75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 t="s">
        <v>20</v>
      </c>
      <c r="O234" s="12" t="s">
        <v>20</v>
      </c>
      <c r="P234" s="12" t="s">
        <v>20</v>
      </c>
      <c r="Q234" s="12" t="s">
        <v>20</v>
      </c>
      <c r="R234" s="12" t="s">
        <v>20</v>
      </c>
      <c r="S234" s="12" t="s">
        <v>20</v>
      </c>
      <c r="T234" s="12" t="s">
        <v>20</v>
      </c>
    </row>
    <row r="235" spans="1:20" ht="15.75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 t="s">
        <v>20</v>
      </c>
      <c r="O235" s="12" t="s">
        <v>20</v>
      </c>
      <c r="P235" s="12" t="s">
        <v>20</v>
      </c>
      <c r="Q235" s="12" t="s">
        <v>20</v>
      </c>
      <c r="R235" s="12" t="s">
        <v>20</v>
      </c>
      <c r="S235" s="12" t="s">
        <v>20</v>
      </c>
      <c r="T235" s="12" t="s">
        <v>20</v>
      </c>
    </row>
    <row r="236" spans="1:20" ht="15.75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 t="s">
        <v>20</v>
      </c>
      <c r="O236" s="12" t="s">
        <v>20</v>
      </c>
      <c r="P236" s="12" t="s">
        <v>20</v>
      </c>
      <c r="Q236" s="12" t="s">
        <v>20</v>
      </c>
      <c r="R236" s="12" t="s">
        <v>20</v>
      </c>
      <c r="S236" s="12" t="s">
        <v>20</v>
      </c>
      <c r="T236" s="12" t="s">
        <v>20</v>
      </c>
    </row>
    <row r="237" spans="1:20" ht="15.75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 t="s">
        <v>20</v>
      </c>
      <c r="O237" s="12" t="s">
        <v>20</v>
      </c>
      <c r="P237" s="12" t="s">
        <v>20</v>
      </c>
      <c r="Q237" s="12" t="s">
        <v>20</v>
      </c>
      <c r="R237" s="12" t="s">
        <v>20</v>
      </c>
      <c r="S237" s="12" t="s">
        <v>20</v>
      </c>
      <c r="T237" s="12" t="s">
        <v>20</v>
      </c>
    </row>
    <row r="238" spans="1:20" ht="15.75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 t="s">
        <v>20</v>
      </c>
      <c r="O238" s="12" t="s">
        <v>20</v>
      </c>
      <c r="P238" s="12" t="s">
        <v>20</v>
      </c>
      <c r="Q238" s="12" t="s">
        <v>20</v>
      </c>
      <c r="R238" s="12" t="s">
        <v>20</v>
      </c>
      <c r="S238" s="12" t="s">
        <v>20</v>
      </c>
      <c r="T238" s="12" t="s">
        <v>20</v>
      </c>
    </row>
    <row r="239" spans="1:20" ht="15.75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 t="s">
        <v>20</v>
      </c>
      <c r="O239" s="12" t="s">
        <v>20</v>
      </c>
      <c r="P239" s="12" t="s">
        <v>20</v>
      </c>
      <c r="Q239" s="12" t="s">
        <v>20</v>
      </c>
      <c r="R239" s="12" t="s">
        <v>20</v>
      </c>
      <c r="S239" s="12" t="s">
        <v>20</v>
      </c>
      <c r="T239" s="12" t="s">
        <v>20</v>
      </c>
    </row>
    <row r="240" spans="1:20" ht="15.75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 t="s">
        <v>20</v>
      </c>
      <c r="O240" s="12" t="s">
        <v>20</v>
      </c>
      <c r="P240" s="12" t="s">
        <v>20</v>
      </c>
      <c r="Q240" s="12" t="s">
        <v>20</v>
      </c>
      <c r="R240" s="12" t="s">
        <v>20</v>
      </c>
      <c r="S240" s="12" t="s">
        <v>20</v>
      </c>
      <c r="T240" s="12" t="s">
        <v>20</v>
      </c>
    </row>
    <row r="241" spans="1:20" ht="15.75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 t="s">
        <v>20</v>
      </c>
      <c r="O241" s="12" t="s">
        <v>20</v>
      </c>
      <c r="P241" s="12" t="s">
        <v>20</v>
      </c>
      <c r="Q241" s="12" t="s">
        <v>20</v>
      </c>
      <c r="R241" s="12" t="s">
        <v>20</v>
      </c>
      <c r="S241" s="12" t="s">
        <v>20</v>
      </c>
      <c r="T241" s="12" t="s">
        <v>20</v>
      </c>
    </row>
    <row r="242" spans="1:20" ht="15.7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 t="s">
        <v>20</v>
      </c>
      <c r="O242" s="12" t="s">
        <v>20</v>
      </c>
      <c r="P242" s="12" t="s">
        <v>20</v>
      </c>
      <c r="Q242" s="12" t="s">
        <v>20</v>
      </c>
      <c r="R242" s="12" t="s">
        <v>20</v>
      </c>
      <c r="S242" s="12" t="s">
        <v>20</v>
      </c>
      <c r="T242" s="12" t="s">
        <v>20</v>
      </c>
    </row>
    <row r="243" spans="1:20" ht="15.75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 t="s">
        <v>20</v>
      </c>
      <c r="O243" s="12" t="s">
        <v>20</v>
      </c>
      <c r="P243" s="12" t="s">
        <v>20</v>
      </c>
      <c r="Q243" s="12" t="s">
        <v>20</v>
      </c>
      <c r="R243" s="12" t="s">
        <v>20</v>
      </c>
      <c r="S243" s="12" t="s">
        <v>20</v>
      </c>
      <c r="T243" s="12" t="s">
        <v>20</v>
      </c>
    </row>
    <row r="244" spans="1:20" ht="15.75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 t="s">
        <v>20</v>
      </c>
      <c r="O244" s="12" t="s">
        <v>20</v>
      </c>
      <c r="P244" s="12" t="s">
        <v>20</v>
      </c>
      <c r="Q244" s="12" t="s">
        <v>20</v>
      </c>
      <c r="R244" s="12" t="s">
        <v>20</v>
      </c>
      <c r="S244" s="12" t="s">
        <v>20</v>
      </c>
      <c r="T244" s="12" t="s">
        <v>20</v>
      </c>
    </row>
    <row r="245" spans="1:20" ht="15.75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 t="s">
        <v>20</v>
      </c>
      <c r="O245" s="12" t="s">
        <v>20</v>
      </c>
      <c r="P245" s="12" t="s">
        <v>20</v>
      </c>
      <c r="Q245" s="12" t="s">
        <v>20</v>
      </c>
      <c r="R245" s="12" t="s">
        <v>20</v>
      </c>
      <c r="S245" s="12" t="s">
        <v>20</v>
      </c>
      <c r="T245" s="12" t="s">
        <v>20</v>
      </c>
    </row>
    <row r="246" spans="1:20" ht="15.75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 t="s">
        <v>20</v>
      </c>
      <c r="O246" s="12" t="s">
        <v>20</v>
      </c>
      <c r="P246" s="12" t="s">
        <v>20</v>
      </c>
      <c r="Q246" s="12" t="s">
        <v>20</v>
      </c>
      <c r="R246" s="12" t="s">
        <v>20</v>
      </c>
      <c r="S246" s="12" t="s">
        <v>20</v>
      </c>
      <c r="T246" s="12" t="s">
        <v>20</v>
      </c>
    </row>
    <row r="247" spans="1:20" ht="15.75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 t="s">
        <v>20</v>
      </c>
      <c r="O247" s="12" t="s">
        <v>20</v>
      </c>
      <c r="P247" s="12" t="s">
        <v>20</v>
      </c>
      <c r="Q247" s="12" t="s">
        <v>20</v>
      </c>
      <c r="R247" s="12" t="s">
        <v>20</v>
      </c>
      <c r="S247" s="12" t="s">
        <v>20</v>
      </c>
      <c r="T247" s="12" t="s">
        <v>20</v>
      </c>
    </row>
    <row r="248" spans="1:20" ht="15.75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 t="s">
        <v>20</v>
      </c>
      <c r="O248" s="12" t="s">
        <v>20</v>
      </c>
      <c r="P248" s="12" t="s">
        <v>20</v>
      </c>
      <c r="Q248" s="12" t="s">
        <v>20</v>
      </c>
      <c r="R248" s="12" t="s">
        <v>20</v>
      </c>
      <c r="S248" s="12" t="s">
        <v>20</v>
      </c>
      <c r="T248" s="12" t="s">
        <v>20</v>
      </c>
    </row>
    <row r="249" spans="1:20" ht="15.7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 t="s">
        <v>20</v>
      </c>
      <c r="O249" s="12" t="s">
        <v>20</v>
      </c>
      <c r="P249" s="12" t="s">
        <v>20</v>
      </c>
      <c r="Q249" s="12" t="s">
        <v>20</v>
      </c>
      <c r="R249" s="12" t="s">
        <v>20</v>
      </c>
      <c r="S249" s="12" t="s">
        <v>20</v>
      </c>
      <c r="T249" s="12" t="s">
        <v>20</v>
      </c>
    </row>
    <row r="250" spans="1:20" ht="15.75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 t="s">
        <v>20</v>
      </c>
      <c r="O250" s="12" t="s">
        <v>20</v>
      </c>
      <c r="P250" s="12" t="s">
        <v>20</v>
      </c>
      <c r="Q250" s="12" t="s">
        <v>20</v>
      </c>
      <c r="R250" s="12" t="s">
        <v>20</v>
      </c>
      <c r="S250" s="12" t="s">
        <v>20</v>
      </c>
      <c r="T250" s="12" t="s">
        <v>20</v>
      </c>
    </row>
    <row r="251" spans="1:20" ht="15.7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 t="s">
        <v>20</v>
      </c>
      <c r="O251" s="12" t="s">
        <v>20</v>
      </c>
      <c r="P251" s="12" t="s">
        <v>20</v>
      </c>
      <c r="Q251" s="12" t="s">
        <v>20</v>
      </c>
      <c r="R251" s="12" t="s">
        <v>20</v>
      </c>
      <c r="S251" s="12" t="s">
        <v>20</v>
      </c>
      <c r="T251" s="12" t="s">
        <v>20</v>
      </c>
    </row>
    <row r="252" spans="1:20" ht="15.75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 t="s">
        <v>20</v>
      </c>
      <c r="O252" s="12" t="s">
        <v>20</v>
      </c>
      <c r="P252" s="12" t="s">
        <v>20</v>
      </c>
      <c r="Q252" s="12" t="s">
        <v>20</v>
      </c>
      <c r="R252" s="12" t="s">
        <v>20</v>
      </c>
      <c r="S252" s="12" t="s">
        <v>20</v>
      </c>
      <c r="T252" s="12" t="s">
        <v>20</v>
      </c>
    </row>
    <row r="253" spans="1:20" ht="15.75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 t="s">
        <v>20</v>
      </c>
      <c r="O253" s="12" t="s">
        <v>20</v>
      </c>
      <c r="P253" s="12" t="s">
        <v>20</v>
      </c>
      <c r="Q253" s="12" t="s">
        <v>20</v>
      </c>
      <c r="R253" s="12" t="s">
        <v>20</v>
      </c>
      <c r="S253" s="12" t="s">
        <v>20</v>
      </c>
      <c r="T253" s="12" t="s">
        <v>20</v>
      </c>
    </row>
    <row r="254" spans="1:20" ht="15.7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 t="s">
        <v>20</v>
      </c>
      <c r="O254" s="12" t="s">
        <v>20</v>
      </c>
      <c r="P254" s="12" t="s">
        <v>20</v>
      </c>
      <c r="Q254" s="12" t="s">
        <v>20</v>
      </c>
      <c r="R254" s="12" t="s">
        <v>20</v>
      </c>
      <c r="S254" s="12" t="s">
        <v>20</v>
      </c>
      <c r="T254" s="12" t="s">
        <v>20</v>
      </c>
    </row>
    <row r="255" spans="1:20" ht="15.75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 t="s">
        <v>20</v>
      </c>
      <c r="O255" s="12" t="s">
        <v>20</v>
      </c>
      <c r="P255" s="12" t="s">
        <v>20</v>
      </c>
      <c r="Q255" s="12" t="s">
        <v>20</v>
      </c>
      <c r="R255" s="12" t="s">
        <v>20</v>
      </c>
      <c r="S255" s="12" t="s">
        <v>20</v>
      </c>
      <c r="T255" s="12" t="s">
        <v>20</v>
      </c>
    </row>
    <row r="256" spans="1:20" ht="15.7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 t="s">
        <v>20</v>
      </c>
      <c r="O256" s="12" t="s">
        <v>20</v>
      </c>
      <c r="P256" s="12" t="s">
        <v>20</v>
      </c>
      <c r="Q256" s="12" t="s">
        <v>20</v>
      </c>
      <c r="R256" s="12" t="s">
        <v>20</v>
      </c>
      <c r="S256" s="12" t="s">
        <v>20</v>
      </c>
      <c r="T256" s="12" t="s">
        <v>20</v>
      </c>
    </row>
    <row r="257" spans="1:20" ht="15.75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 t="s">
        <v>20</v>
      </c>
      <c r="O257" s="12" t="s">
        <v>20</v>
      </c>
      <c r="P257" s="12" t="s">
        <v>20</v>
      </c>
      <c r="Q257" s="12" t="s">
        <v>20</v>
      </c>
      <c r="R257" s="12" t="s">
        <v>20</v>
      </c>
      <c r="S257" s="12" t="s">
        <v>20</v>
      </c>
      <c r="T257" s="12" t="s">
        <v>20</v>
      </c>
    </row>
    <row r="258" spans="1:20" ht="15.7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 t="s">
        <v>20</v>
      </c>
      <c r="O258" s="12" t="s">
        <v>20</v>
      </c>
      <c r="P258" s="12" t="s">
        <v>20</v>
      </c>
      <c r="Q258" s="12" t="s">
        <v>20</v>
      </c>
      <c r="R258" s="12" t="s">
        <v>20</v>
      </c>
      <c r="S258" s="12" t="s">
        <v>20</v>
      </c>
      <c r="T258" s="12" t="s">
        <v>20</v>
      </c>
    </row>
    <row r="259" spans="1:20" ht="15.75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 t="s">
        <v>20</v>
      </c>
      <c r="O259" s="12" t="s">
        <v>20</v>
      </c>
      <c r="P259" s="12" t="s">
        <v>20</v>
      </c>
      <c r="Q259" s="12" t="s">
        <v>20</v>
      </c>
      <c r="R259" s="12" t="s">
        <v>20</v>
      </c>
      <c r="S259" s="12" t="s">
        <v>20</v>
      </c>
      <c r="T259" s="12" t="s">
        <v>20</v>
      </c>
    </row>
    <row r="260" spans="1:20" ht="15.7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 t="s">
        <v>20</v>
      </c>
      <c r="O260" s="12" t="s">
        <v>20</v>
      </c>
      <c r="P260" s="12" t="s">
        <v>20</v>
      </c>
      <c r="Q260" s="12" t="s">
        <v>20</v>
      </c>
      <c r="R260" s="12" t="s">
        <v>20</v>
      </c>
      <c r="S260" s="12" t="s">
        <v>20</v>
      </c>
      <c r="T260" s="12" t="s">
        <v>20</v>
      </c>
    </row>
    <row r="261" spans="1:20" ht="15.75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 t="s">
        <v>20</v>
      </c>
      <c r="O261" s="12" t="s">
        <v>20</v>
      </c>
      <c r="P261" s="12" t="s">
        <v>20</v>
      </c>
      <c r="Q261" s="12" t="s">
        <v>20</v>
      </c>
      <c r="R261" s="12" t="s">
        <v>20</v>
      </c>
      <c r="S261" s="12" t="s">
        <v>20</v>
      </c>
      <c r="T261" s="12" t="s">
        <v>20</v>
      </c>
    </row>
    <row r="262" spans="1:20" ht="15.75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 t="s">
        <v>20</v>
      </c>
      <c r="O262" s="12" t="s">
        <v>20</v>
      </c>
      <c r="P262" s="12" t="s">
        <v>20</v>
      </c>
      <c r="Q262" s="12" t="s">
        <v>20</v>
      </c>
      <c r="R262" s="12" t="s">
        <v>20</v>
      </c>
      <c r="S262" s="12" t="s">
        <v>20</v>
      </c>
      <c r="T262" s="12" t="s">
        <v>20</v>
      </c>
    </row>
    <row r="263" spans="1:20" ht="15.75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 t="s">
        <v>20</v>
      </c>
      <c r="O263" s="12" t="s">
        <v>20</v>
      </c>
      <c r="P263" s="12" t="s">
        <v>20</v>
      </c>
      <c r="Q263" s="12" t="s">
        <v>20</v>
      </c>
      <c r="R263" s="12" t="s">
        <v>20</v>
      </c>
      <c r="S263" s="12" t="s">
        <v>20</v>
      </c>
      <c r="T263" s="12" t="s">
        <v>20</v>
      </c>
    </row>
    <row r="264" spans="1:20" ht="15.75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 t="s">
        <v>20</v>
      </c>
      <c r="O264" s="12" t="s">
        <v>20</v>
      </c>
      <c r="P264" s="12" t="s">
        <v>20</v>
      </c>
      <c r="Q264" s="12" t="s">
        <v>20</v>
      </c>
      <c r="R264" s="12" t="s">
        <v>20</v>
      </c>
      <c r="S264" s="12" t="s">
        <v>20</v>
      </c>
      <c r="T264" s="12" t="s">
        <v>20</v>
      </c>
    </row>
    <row r="265" spans="1:20" ht="15.75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 t="s">
        <v>20</v>
      </c>
      <c r="O265" s="12" t="s">
        <v>20</v>
      </c>
      <c r="P265" s="12" t="s">
        <v>20</v>
      </c>
      <c r="Q265" s="12" t="s">
        <v>20</v>
      </c>
      <c r="R265" s="12" t="s">
        <v>20</v>
      </c>
      <c r="S265" s="12" t="s">
        <v>20</v>
      </c>
      <c r="T265" s="12" t="s">
        <v>20</v>
      </c>
    </row>
    <row r="266" spans="1:20" ht="15.75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 t="s">
        <v>20</v>
      </c>
      <c r="O266" s="12" t="s">
        <v>20</v>
      </c>
      <c r="P266" s="12" t="s">
        <v>20</v>
      </c>
      <c r="Q266" s="12" t="s">
        <v>20</v>
      </c>
      <c r="R266" s="12" t="s">
        <v>20</v>
      </c>
      <c r="S266" s="12" t="s">
        <v>20</v>
      </c>
      <c r="T266" s="12" t="s">
        <v>20</v>
      </c>
    </row>
    <row r="267" spans="1:20" ht="15.7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 t="s">
        <v>20</v>
      </c>
      <c r="O267" s="12" t="s">
        <v>20</v>
      </c>
      <c r="P267" s="12" t="s">
        <v>20</v>
      </c>
      <c r="Q267" s="12" t="s">
        <v>20</v>
      </c>
      <c r="R267" s="12" t="s">
        <v>20</v>
      </c>
      <c r="S267" s="12" t="s">
        <v>20</v>
      </c>
      <c r="T267" s="12" t="s">
        <v>20</v>
      </c>
    </row>
    <row r="268" spans="1:20" ht="15.7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 t="s">
        <v>20</v>
      </c>
      <c r="O268" s="12" t="s">
        <v>20</v>
      </c>
      <c r="P268" s="12" t="s">
        <v>20</v>
      </c>
      <c r="Q268" s="12" t="s">
        <v>20</v>
      </c>
      <c r="R268" s="12" t="s">
        <v>20</v>
      </c>
      <c r="S268" s="12" t="s">
        <v>20</v>
      </c>
      <c r="T268" s="12" t="s">
        <v>20</v>
      </c>
    </row>
    <row r="269" spans="1:20" ht="15.7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 t="s">
        <v>20</v>
      </c>
      <c r="O269" s="12" t="s">
        <v>20</v>
      </c>
      <c r="P269" s="12" t="s">
        <v>20</v>
      </c>
      <c r="Q269" s="12" t="s">
        <v>20</v>
      </c>
      <c r="R269" s="12" t="s">
        <v>20</v>
      </c>
      <c r="S269" s="12" t="s">
        <v>20</v>
      </c>
      <c r="T269" s="12" t="s">
        <v>20</v>
      </c>
    </row>
    <row r="270" spans="1:20" ht="15.7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 t="s">
        <v>20</v>
      </c>
      <c r="O270" s="12" t="s">
        <v>20</v>
      </c>
      <c r="P270" s="12" t="s">
        <v>20</v>
      </c>
      <c r="Q270" s="12" t="s">
        <v>20</v>
      </c>
      <c r="R270" s="12" t="s">
        <v>20</v>
      </c>
      <c r="S270" s="12" t="s">
        <v>20</v>
      </c>
      <c r="T270" s="12" t="s">
        <v>20</v>
      </c>
    </row>
    <row r="271" spans="1:20" ht="15.7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 t="s">
        <v>20</v>
      </c>
      <c r="O271" s="12" t="s">
        <v>20</v>
      </c>
      <c r="P271" s="12" t="s">
        <v>20</v>
      </c>
      <c r="Q271" s="12" t="s">
        <v>20</v>
      </c>
      <c r="R271" s="12" t="s">
        <v>20</v>
      </c>
      <c r="S271" s="12" t="s">
        <v>20</v>
      </c>
      <c r="T271" s="12" t="s">
        <v>20</v>
      </c>
    </row>
    <row r="272" spans="1:20" ht="15.7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 t="s">
        <v>20</v>
      </c>
      <c r="O272" s="12" t="s">
        <v>20</v>
      </c>
      <c r="P272" s="12" t="s">
        <v>20</v>
      </c>
      <c r="Q272" s="12" t="s">
        <v>20</v>
      </c>
      <c r="R272" s="12" t="s">
        <v>20</v>
      </c>
      <c r="S272" s="12" t="s">
        <v>20</v>
      </c>
      <c r="T272" s="12" t="s">
        <v>20</v>
      </c>
    </row>
    <row r="273" spans="1:20" ht="15.7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 t="s">
        <v>20</v>
      </c>
      <c r="O273" s="12" t="s">
        <v>20</v>
      </c>
      <c r="P273" s="12" t="s">
        <v>20</v>
      </c>
      <c r="Q273" s="12" t="s">
        <v>20</v>
      </c>
      <c r="R273" s="12" t="s">
        <v>20</v>
      </c>
      <c r="S273" s="12" t="s">
        <v>20</v>
      </c>
      <c r="T273" s="12" t="s">
        <v>20</v>
      </c>
    </row>
    <row r="274" spans="1:20" ht="15.7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 t="s">
        <v>20</v>
      </c>
      <c r="O274" s="12" t="s">
        <v>20</v>
      </c>
      <c r="P274" s="12" t="s">
        <v>20</v>
      </c>
      <c r="Q274" s="12" t="s">
        <v>20</v>
      </c>
      <c r="R274" s="12" t="s">
        <v>20</v>
      </c>
      <c r="S274" s="12" t="s">
        <v>20</v>
      </c>
      <c r="T274" s="12" t="s">
        <v>20</v>
      </c>
    </row>
    <row r="275" spans="1:20" ht="15.7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 t="s">
        <v>20</v>
      </c>
      <c r="O275" s="12" t="s">
        <v>20</v>
      </c>
      <c r="P275" s="12" t="s">
        <v>20</v>
      </c>
      <c r="Q275" s="12" t="s">
        <v>20</v>
      </c>
      <c r="R275" s="12" t="s">
        <v>20</v>
      </c>
      <c r="S275" s="12" t="s">
        <v>20</v>
      </c>
      <c r="T275" s="12" t="s">
        <v>20</v>
      </c>
    </row>
    <row r="276" spans="1:20" ht="15.7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 t="s">
        <v>20</v>
      </c>
      <c r="O276" s="12" t="s">
        <v>20</v>
      </c>
      <c r="P276" s="12" t="s">
        <v>20</v>
      </c>
      <c r="Q276" s="12" t="s">
        <v>20</v>
      </c>
      <c r="R276" s="12" t="s">
        <v>20</v>
      </c>
      <c r="S276" s="12" t="s">
        <v>20</v>
      </c>
      <c r="T276" s="12" t="s">
        <v>20</v>
      </c>
    </row>
    <row r="277" spans="1:20" ht="15.7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 t="s">
        <v>20</v>
      </c>
      <c r="O277" s="12" t="s">
        <v>20</v>
      </c>
      <c r="P277" s="12" t="s">
        <v>20</v>
      </c>
      <c r="Q277" s="12" t="s">
        <v>20</v>
      </c>
      <c r="R277" s="12" t="s">
        <v>20</v>
      </c>
      <c r="S277" s="12" t="s">
        <v>20</v>
      </c>
      <c r="T277" s="12" t="s">
        <v>20</v>
      </c>
    </row>
    <row r="278" spans="1:20" ht="15.7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 t="s">
        <v>20</v>
      </c>
      <c r="O278" s="12" t="s">
        <v>20</v>
      </c>
      <c r="P278" s="12" t="s">
        <v>20</v>
      </c>
      <c r="Q278" s="12" t="s">
        <v>20</v>
      </c>
      <c r="R278" s="12" t="s">
        <v>20</v>
      </c>
      <c r="S278" s="12" t="s">
        <v>20</v>
      </c>
      <c r="T278" s="12" t="s">
        <v>20</v>
      </c>
    </row>
    <row r="279" spans="1:20" ht="15.7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 t="s">
        <v>20</v>
      </c>
      <c r="O279" s="12" t="s">
        <v>20</v>
      </c>
      <c r="P279" s="12" t="s">
        <v>20</v>
      </c>
      <c r="Q279" s="12" t="s">
        <v>20</v>
      </c>
      <c r="R279" s="12" t="s">
        <v>20</v>
      </c>
      <c r="S279" s="12" t="s">
        <v>20</v>
      </c>
      <c r="T279" s="12" t="s">
        <v>20</v>
      </c>
    </row>
    <row r="280" spans="1:20" ht="15.7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 t="s">
        <v>20</v>
      </c>
      <c r="O280" s="12" t="s">
        <v>20</v>
      </c>
      <c r="P280" s="12" t="s">
        <v>20</v>
      </c>
      <c r="Q280" s="12" t="s">
        <v>20</v>
      </c>
      <c r="R280" s="12" t="s">
        <v>20</v>
      </c>
      <c r="S280" s="12" t="s">
        <v>20</v>
      </c>
      <c r="T280" s="12" t="s">
        <v>20</v>
      </c>
    </row>
    <row r="281" spans="1:20" ht="15.7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 t="s">
        <v>20</v>
      </c>
      <c r="O281" s="12" t="s">
        <v>20</v>
      </c>
      <c r="P281" s="12" t="s">
        <v>20</v>
      </c>
      <c r="Q281" s="12" t="s">
        <v>20</v>
      </c>
      <c r="R281" s="12" t="s">
        <v>20</v>
      </c>
      <c r="S281" s="12" t="s">
        <v>20</v>
      </c>
      <c r="T281" s="12" t="s">
        <v>20</v>
      </c>
    </row>
    <row r="282" spans="1:20" ht="15.7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 t="s">
        <v>20</v>
      </c>
      <c r="O282" s="12" t="s">
        <v>20</v>
      </c>
      <c r="P282" s="12" t="s">
        <v>20</v>
      </c>
      <c r="Q282" s="12" t="s">
        <v>20</v>
      </c>
      <c r="R282" s="12" t="s">
        <v>20</v>
      </c>
      <c r="S282" s="12" t="s">
        <v>20</v>
      </c>
      <c r="T282" s="12" t="s">
        <v>20</v>
      </c>
    </row>
    <row r="283" spans="1:20" ht="15.7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 t="s">
        <v>20</v>
      </c>
      <c r="O283" s="12" t="s">
        <v>20</v>
      </c>
      <c r="P283" s="12" t="s">
        <v>20</v>
      </c>
      <c r="Q283" s="12" t="s">
        <v>20</v>
      </c>
      <c r="R283" s="12" t="s">
        <v>20</v>
      </c>
      <c r="S283" s="12" t="s">
        <v>20</v>
      </c>
      <c r="T283" s="12" t="s">
        <v>20</v>
      </c>
    </row>
    <row r="284" spans="1:20" ht="15.7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 t="s">
        <v>20</v>
      </c>
      <c r="O284" s="12" t="s">
        <v>20</v>
      </c>
      <c r="P284" s="12" t="s">
        <v>20</v>
      </c>
      <c r="Q284" s="12" t="s">
        <v>20</v>
      </c>
      <c r="R284" s="12" t="s">
        <v>20</v>
      </c>
      <c r="S284" s="12" t="s">
        <v>20</v>
      </c>
      <c r="T284" s="12" t="s">
        <v>20</v>
      </c>
    </row>
    <row r="285" spans="1:20" ht="15.7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 t="s">
        <v>20</v>
      </c>
      <c r="O285" s="12" t="s">
        <v>20</v>
      </c>
      <c r="P285" s="12" t="s">
        <v>20</v>
      </c>
      <c r="Q285" s="12" t="s">
        <v>20</v>
      </c>
      <c r="R285" s="12" t="s">
        <v>20</v>
      </c>
      <c r="S285" s="12" t="s">
        <v>20</v>
      </c>
      <c r="T285" s="12" t="s">
        <v>20</v>
      </c>
    </row>
    <row r="286" spans="1:20" ht="15.7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 t="s">
        <v>20</v>
      </c>
      <c r="O286" s="12" t="s">
        <v>20</v>
      </c>
      <c r="P286" s="12" t="s">
        <v>20</v>
      </c>
      <c r="Q286" s="12" t="s">
        <v>20</v>
      </c>
      <c r="R286" s="12" t="s">
        <v>20</v>
      </c>
      <c r="S286" s="12" t="s">
        <v>20</v>
      </c>
      <c r="T286" s="12" t="s">
        <v>20</v>
      </c>
    </row>
    <row r="287" spans="1:20" ht="15.7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 t="s">
        <v>20</v>
      </c>
      <c r="O287" s="12" t="s">
        <v>20</v>
      </c>
      <c r="P287" s="12" t="s">
        <v>20</v>
      </c>
      <c r="Q287" s="12" t="s">
        <v>20</v>
      </c>
      <c r="R287" s="12" t="s">
        <v>20</v>
      </c>
      <c r="S287" s="12" t="s">
        <v>20</v>
      </c>
      <c r="T287" s="12" t="s">
        <v>20</v>
      </c>
    </row>
    <row r="288" spans="1:20" ht="15.7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 t="s">
        <v>20</v>
      </c>
      <c r="O288" s="12" t="s">
        <v>20</v>
      </c>
      <c r="P288" s="12" t="s">
        <v>20</v>
      </c>
      <c r="Q288" s="12" t="s">
        <v>20</v>
      </c>
      <c r="R288" s="12" t="s">
        <v>20</v>
      </c>
      <c r="S288" s="12" t="s">
        <v>20</v>
      </c>
      <c r="T288" s="12" t="s">
        <v>20</v>
      </c>
    </row>
    <row r="289" spans="1:20" ht="15.7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 t="s">
        <v>20</v>
      </c>
      <c r="O289" s="12" t="s">
        <v>20</v>
      </c>
      <c r="P289" s="12" t="s">
        <v>20</v>
      </c>
      <c r="Q289" s="12" t="s">
        <v>20</v>
      </c>
      <c r="R289" s="12" t="s">
        <v>20</v>
      </c>
      <c r="S289" s="12" t="s">
        <v>20</v>
      </c>
      <c r="T289" s="12" t="s">
        <v>20</v>
      </c>
    </row>
    <row r="290" spans="1:20" ht="15.7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 t="s">
        <v>20</v>
      </c>
      <c r="O290" s="12" t="s">
        <v>20</v>
      </c>
      <c r="P290" s="12" t="s">
        <v>20</v>
      </c>
      <c r="Q290" s="12" t="s">
        <v>20</v>
      </c>
      <c r="R290" s="12" t="s">
        <v>20</v>
      </c>
      <c r="S290" s="12" t="s">
        <v>20</v>
      </c>
      <c r="T290" s="12" t="s">
        <v>20</v>
      </c>
    </row>
    <row r="291" spans="1:20" ht="15.7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 t="s">
        <v>20</v>
      </c>
      <c r="O291" s="12" t="s">
        <v>20</v>
      </c>
      <c r="P291" s="12" t="s">
        <v>20</v>
      </c>
      <c r="Q291" s="12" t="s">
        <v>20</v>
      </c>
      <c r="R291" s="12" t="s">
        <v>20</v>
      </c>
      <c r="S291" s="12" t="s">
        <v>20</v>
      </c>
      <c r="T291" s="12" t="s">
        <v>20</v>
      </c>
    </row>
    <row r="292" spans="1:20" ht="15.75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 t="s">
        <v>20</v>
      </c>
      <c r="O292" s="12" t="s">
        <v>20</v>
      </c>
      <c r="P292" s="12" t="s">
        <v>20</v>
      </c>
      <c r="Q292" s="12" t="s">
        <v>20</v>
      </c>
      <c r="R292" s="12" t="s">
        <v>20</v>
      </c>
      <c r="S292" s="12" t="s">
        <v>20</v>
      </c>
      <c r="T292" s="12" t="s">
        <v>20</v>
      </c>
    </row>
    <row r="293" spans="1:20" ht="15.75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 t="s">
        <v>20</v>
      </c>
      <c r="O293" s="12" t="s">
        <v>20</v>
      </c>
      <c r="P293" s="12" t="s">
        <v>20</v>
      </c>
      <c r="Q293" s="12" t="s">
        <v>20</v>
      </c>
      <c r="R293" s="12" t="s">
        <v>20</v>
      </c>
      <c r="S293" s="12" t="s">
        <v>20</v>
      </c>
      <c r="T293" s="12" t="s">
        <v>20</v>
      </c>
    </row>
    <row r="294" spans="1:20" ht="15.75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 t="s">
        <v>20</v>
      </c>
      <c r="O294" s="12" t="s">
        <v>20</v>
      </c>
      <c r="P294" s="12" t="s">
        <v>20</v>
      </c>
      <c r="Q294" s="12" t="s">
        <v>20</v>
      </c>
      <c r="R294" s="12" t="s">
        <v>20</v>
      </c>
      <c r="S294" s="12" t="s">
        <v>20</v>
      </c>
      <c r="T294" s="12" t="s">
        <v>20</v>
      </c>
    </row>
    <row r="295" spans="1:20" ht="15.75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 t="s">
        <v>20</v>
      </c>
      <c r="O295" s="12" t="s">
        <v>20</v>
      </c>
      <c r="P295" s="12" t="s">
        <v>20</v>
      </c>
      <c r="Q295" s="12" t="s">
        <v>20</v>
      </c>
      <c r="R295" s="12" t="s">
        <v>20</v>
      </c>
      <c r="S295" s="12" t="s">
        <v>20</v>
      </c>
      <c r="T295" s="12" t="s">
        <v>20</v>
      </c>
    </row>
    <row r="296" spans="1:20" ht="15.75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 t="s">
        <v>20</v>
      </c>
      <c r="O296" s="12" t="s">
        <v>20</v>
      </c>
      <c r="P296" s="12" t="s">
        <v>20</v>
      </c>
      <c r="Q296" s="12" t="s">
        <v>20</v>
      </c>
      <c r="R296" s="12" t="s">
        <v>20</v>
      </c>
      <c r="S296" s="12" t="s">
        <v>20</v>
      </c>
      <c r="T296" s="12" t="s">
        <v>20</v>
      </c>
    </row>
    <row r="297" spans="1:20" ht="15.7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 t="s">
        <v>20</v>
      </c>
      <c r="O297" s="12" t="s">
        <v>20</v>
      </c>
      <c r="P297" s="12" t="s">
        <v>20</v>
      </c>
      <c r="Q297" s="12" t="s">
        <v>20</v>
      </c>
      <c r="R297" s="12" t="s">
        <v>20</v>
      </c>
      <c r="S297" s="12" t="s">
        <v>20</v>
      </c>
      <c r="T297" s="12" t="s">
        <v>20</v>
      </c>
    </row>
    <row r="298" spans="1:20" ht="15.75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 t="s">
        <v>20</v>
      </c>
      <c r="O298" s="12" t="s">
        <v>20</v>
      </c>
      <c r="P298" s="12" t="s">
        <v>20</v>
      </c>
      <c r="Q298" s="12" t="s">
        <v>20</v>
      </c>
      <c r="R298" s="12" t="s">
        <v>20</v>
      </c>
      <c r="S298" s="12" t="s">
        <v>20</v>
      </c>
      <c r="T298" s="12" t="s">
        <v>20</v>
      </c>
    </row>
    <row r="299" spans="1:20" ht="15.75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 t="s">
        <v>20</v>
      </c>
      <c r="O299" s="12" t="s">
        <v>20</v>
      </c>
      <c r="P299" s="12" t="s">
        <v>20</v>
      </c>
      <c r="Q299" s="12" t="s">
        <v>20</v>
      </c>
      <c r="R299" s="12" t="s">
        <v>20</v>
      </c>
      <c r="S299" s="12" t="s">
        <v>20</v>
      </c>
      <c r="T299" s="12" t="s">
        <v>20</v>
      </c>
    </row>
    <row r="300" spans="1:20" ht="15.75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 t="s">
        <v>20</v>
      </c>
      <c r="O300" s="12" t="s">
        <v>20</v>
      </c>
      <c r="P300" s="12" t="s">
        <v>20</v>
      </c>
      <c r="Q300" s="12" t="s">
        <v>20</v>
      </c>
      <c r="R300" s="12" t="s">
        <v>20</v>
      </c>
      <c r="S300" s="12" t="s">
        <v>20</v>
      </c>
      <c r="T300" s="12" t="s">
        <v>20</v>
      </c>
    </row>
    <row r="301" spans="1:20" ht="15.75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 t="s">
        <v>20</v>
      </c>
      <c r="O301" s="12" t="s">
        <v>20</v>
      </c>
      <c r="P301" s="12" t="s">
        <v>20</v>
      </c>
      <c r="Q301" s="12" t="s">
        <v>20</v>
      </c>
      <c r="R301" s="12" t="s">
        <v>20</v>
      </c>
      <c r="S301" s="12" t="s">
        <v>20</v>
      </c>
      <c r="T301" s="12" t="s">
        <v>20</v>
      </c>
    </row>
    <row r="302" spans="1:20" ht="15.75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 t="s">
        <v>20</v>
      </c>
      <c r="O302" s="12" t="s">
        <v>20</v>
      </c>
      <c r="P302" s="12" t="s">
        <v>20</v>
      </c>
      <c r="Q302" s="12" t="s">
        <v>20</v>
      </c>
      <c r="R302" s="12" t="s">
        <v>20</v>
      </c>
      <c r="S302" s="12" t="s">
        <v>20</v>
      </c>
      <c r="T302" s="12" t="s">
        <v>20</v>
      </c>
    </row>
    <row r="303" spans="1:20" ht="15.75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 t="s">
        <v>20</v>
      </c>
      <c r="O303" s="12" t="s">
        <v>20</v>
      </c>
      <c r="P303" s="12" t="s">
        <v>20</v>
      </c>
      <c r="Q303" s="12" t="s">
        <v>20</v>
      </c>
      <c r="R303" s="12" t="s">
        <v>20</v>
      </c>
      <c r="S303" s="12" t="s">
        <v>20</v>
      </c>
      <c r="T303" s="12" t="s">
        <v>20</v>
      </c>
    </row>
    <row r="304" spans="1:20" ht="15.75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 t="s">
        <v>20</v>
      </c>
      <c r="O304" s="12" t="s">
        <v>20</v>
      </c>
      <c r="P304" s="12" t="s">
        <v>20</v>
      </c>
      <c r="Q304" s="12" t="s">
        <v>20</v>
      </c>
      <c r="R304" s="12" t="s">
        <v>20</v>
      </c>
      <c r="S304" s="12" t="s">
        <v>20</v>
      </c>
      <c r="T304" s="12" t="s">
        <v>20</v>
      </c>
    </row>
    <row r="305" spans="1:20" ht="15.75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 t="s">
        <v>20</v>
      </c>
      <c r="O305" s="12" t="s">
        <v>20</v>
      </c>
      <c r="P305" s="12" t="s">
        <v>20</v>
      </c>
      <c r="Q305" s="12" t="s">
        <v>20</v>
      </c>
      <c r="R305" s="12" t="s">
        <v>20</v>
      </c>
      <c r="S305" s="12" t="s">
        <v>20</v>
      </c>
      <c r="T305" s="12" t="s">
        <v>20</v>
      </c>
    </row>
    <row r="306" spans="1:20" ht="15.75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 t="s">
        <v>20</v>
      </c>
      <c r="O306" s="12" t="s">
        <v>20</v>
      </c>
      <c r="P306" s="12" t="s">
        <v>20</v>
      </c>
      <c r="Q306" s="12" t="s">
        <v>20</v>
      </c>
      <c r="R306" s="12" t="s">
        <v>20</v>
      </c>
      <c r="S306" s="12" t="s">
        <v>20</v>
      </c>
      <c r="T306" s="12" t="s">
        <v>20</v>
      </c>
    </row>
    <row r="307" spans="1:20" ht="15.75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 t="s">
        <v>20</v>
      </c>
      <c r="O307" s="12" t="s">
        <v>20</v>
      </c>
      <c r="P307" s="12" t="s">
        <v>20</v>
      </c>
      <c r="Q307" s="12" t="s">
        <v>20</v>
      </c>
      <c r="R307" s="12" t="s">
        <v>20</v>
      </c>
      <c r="S307" s="12" t="s">
        <v>20</v>
      </c>
      <c r="T307" s="12" t="s">
        <v>20</v>
      </c>
    </row>
    <row r="308" spans="1:20" ht="15.75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 t="s">
        <v>20</v>
      </c>
      <c r="O308" s="12" t="s">
        <v>20</v>
      </c>
      <c r="P308" s="12" t="s">
        <v>20</v>
      </c>
      <c r="Q308" s="12" t="s">
        <v>20</v>
      </c>
      <c r="R308" s="12" t="s">
        <v>20</v>
      </c>
      <c r="S308" s="12" t="s">
        <v>20</v>
      </c>
      <c r="T308" s="12" t="s">
        <v>20</v>
      </c>
    </row>
    <row r="309" spans="1:20" ht="15.75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 t="s">
        <v>20</v>
      </c>
      <c r="O309" s="12" t="s">
        <v>20</v>
      </c>
      <c r="P309" s="12" t="s">
        <v>20</v>
      </c>
      <c r="Q309" s="12" t="s">
        <v>20</v>
      </c>
      <c r="R309" s="12" t="s">
        <v>20</v>
      </c>
      <c r="S309" s="12" t="s">
        <v>20</v>
      </c>
      <c r="T309" s="12" t="s">
        <v>20</v>
      </c>
    </row>
    <row r="310" spans="1:20" ht="15.75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 t="s">
        <v>20</v>
      </c>
      <c r="O310" s="12" t="s">
        <v>20</v>
      </c>
      <c r="P310" s="12" t="s">
        <v>20</v>
      </c>
      <c r="Q310" s="12" t="s">
        <v>20</v>
      </c>
      <c r="R310" s="12" t="s">
        <v>20</v>
      </c>
      <c r="S310" s="12" t="s">
        <v>20</v>
      </c>
      <c r="T310" s="12" t="s">
        <v>20</v>
      </c>
    </row>
    <row r="311" spans="1:20" ht="15.75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 t="s">
        <v>20</v>
      </c>
      <c r="O311" s="12" t="s">
        <v>20</v>
      </c>
      <c r="P311" s="12" t="s">
        <v>20</v>
      </c>
      <c r="Q311" s="12" t="s">
        <v>20</v>
      </c>
      <c r="R311" s="12" t="s">
        <v>20</v>
      </c>
      <c r="S311" s="12" t="s">
        <v>20</v>
      </c>
      <c r="T311" s="12" t="s">
        <v>20</v>
      </c>
    </row>
    <row r="312" spans="1:20" ht="15.75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 t="s">
        <v>20</v>
      </c>
      <c r="O312" s="12" t="s">
        <v>20</v>
      </c>
      <c r="P312" s="12" t="s">
        <v>20</v>
      </c>
      <c r="Q312" s="12" t="s">
        <v>20</v>
      </c>
      <c r="R312" s="12" t="s">
        <v>20</v>
      </c>
      <c r="S312" s="12" t="s">
        <v>20</v>
      </c>
      <c r="T312" s="12" t="s">
        <v>20</v>
      </c>
    </row>
    <row r="313" spans="1:20" ht="15.75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 t="s">
        <v>20</v>
      </c>
      <c r="O313" s="12" t="s">
        <v>20</v>
      </c>
      <c r="P313" s="12" t="s">
        <v>20</v>
      </c>
      <c r="Q313" s="12" t="s">
        <v>20</v>
      </c>
      <c r="R313" s="12" t="s">
        <v>20</v>
      </c>
      <c r="S313" s="12" t="s">
        <v>20</v>
      </c>
      <c r="T313" s="12" t="s">
        <v>20</v>
      </c>
    </row>
    <row r="314" spans="1:20" ht="15.75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 t="s">
        <v>20</v>
      </c>
      <c r="O314" s="12" t="s">
        <v>20</v>
      </c>
      <c r="P314" s="12" t="s">
        <v>20</v>
      </c>
      <c r="Q314" s="12" t="s">
        <v>20</v>
      </c>
      <c r="R314" s="12" t="s">
        <v>20</v>
      </c>
      <c r="S314" s="12" t="s">
        <v>20</v>
      </c>
      <c r="T314" s="12" t="s">
        <v>20</v>
      </c>
    </row>
    <row r="315" spans="1:20" ht="15.75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 t="s">
        <v>20</v>
      </c>
      <c r="O315" s="12" t="s">
        <v>20</v>
      </c>
      <c r="P315" s="12" t="s">
        <v>20</v>
      </c>
      <c r="Q315" s="12" t="s">
        <v>20</v>
      </c>
      <c r="R315" s="12" t="s">
        <v>20</v>
      </c>
      <c r="S315" s="12" t="s">
        <v>20</v>
      </c>
      <c r="T315" s="12" t="s">
        <v>20</v>
      </c>
    </row>
    <row r="316" spans="1:20" ht="15.75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 t="s">
        <v>20</v>
      </c>
      <c r="O316" s="12" t="s">
        <v>20</v>
      </c>
      <c r="P316" s="12" t="s">
        <v>20</v>
      </c>
      <c r="Q316" s="12" t="s">
        <v>20</v>
      </c>
      <c r="R316" s="12" t="s">
        <v>20</v>
      </c>
      <c r="S316" s="12" t="s">
        <v>20</v>
      </c>
      <c r="T316" s="12" t="s">
        <v>20</v>
      </c>
    </row>
    <row r="317" spans="1:20" ht="15.75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 t="s">
        <v>20</v>
      </c>
      <c r="O317" s="12" t="s">
        <v>20</v>
      </c>
      <c r="P317" s="12" t="s">
        <v>20</v>
      </c>
      <c r="Q317" s="12" t="s">
        <v>20</v>
      </c>
      <c r="R317" s="12" t="s">
        <v>20</v>
      </c>
      <c r="S317" s="12" t="s">
        <v>20</v>
      </c>
      <c r="T317" s="12" t="s">
        <v>20</v>
      </c>
    </row>
    <row r="318" spans="1:20" ht="15.75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 t="s">
        <v>20</v>
      </c>
      <c r="O318" s="12" t="s">
        <v>20</v>
      </c>
      <c r="P318" s="12" t="s">
        <v>20</v>
      </c>
      <c r="Q318" s="12" t="s">
        <v>20</v>
      </c>
      <c r="R318" s="12" t="s">
        <v>20</v>
      </c>
      <c r="S318" s="12" t="s">
        <v>20</v>
      </c>
      <c r="T318" s="12" t="s">
        <v>20</v>
      </c>
    </row>
    <row r="319" spans="1:20" ht="15.7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 t="s">
        <v>20</v>
      </c>
      <c r="O319" s="12" t="s">
        <v>20</v>
      </c>
      <c r="P319" s="12" t="s">
        <v>20</v>
      </c>
      <c r="Q319" s="12" t="s">
        <v>20</v>
      </c>
      <c r="R319" s="12" t="s">
        <v>20</v>
      </c>
      <c r="S319" s="12" t="s">
        <v>20</v>
      </c>
      <c r="T319" s="12" t="s">
        <v>20</v>
      </c>
    </row>
    <row r="320" spans="1:20" ht="15.75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 t="s">
        <v>20</v>
      </c>
      <c r="O320" s="12" t="s">
        <v>20</v>
      </c>
      <c r="P320" s="12" t="s">
        <v>20</v>
      </c>
      <c r="Q320" s="12" t="s">
        <v>20</v>
      </c>
      <c r="R320" s="12" t="s">
        <v>20</v>
      </c>
      <c r="S320" s="12" t="s">
        <v>20</v>
      </c>
      <c r="T320" s="12" t="s">
        <v>20</v>
      </c>
    </row>
    <row r="321" spans="1:20" ht="15.75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 t="s">
        <v>20</v>
      </c>
      <c r="O321" s="12" t="s">
        <v>20</v>
      </c>
      <c r="P321" s="12" t="s">
        <v>20</v>
      </c>
      <c r="Q321" s="12" t="s">
        <v>20</v>
      </c>
      <c r="R321" s="12" t="s">
        <v>20</v>
      </c>
      <c r="S321" s="12" t="s">
        <v>20</v>
      </c>
      <c r="T321" s="12" t="s">
        <v>20</v>
      </c>
    </row>
    <row r="322" spans="1:20" ht="15.75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 t="s">
        <v>20</v>
      </c>
      <c r="O322" s="12" t="s">
        <v>20</v>
      </c>
      <c r="P322" s="12" t="s">
        <v>20</v>
      </c>
      <c r="Q322" s="12" t="s">
        <v>20</v>
      </c>
      <c r="R322" s="12" t="s">
        <v>20</v>
      </c>
      <c r="S322" s="12" t="s">
        <v>20</v>
      </c>
      <c r="T322" s="12" t="s">
        <v>20</v>
      </c>
    </row>
    <row r="323" spans="1:20" ht="15.75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 t="s">
        <v>20</v>
      </c>
      <c r="O323" s="12" t="s">
        <v>20</v>
      </c>
      <c r="P323" s="12" t="s">
        <v>20</v>
      </c>
      <c r="Q323" s="12" t="s">
        <v>20</v>
      </c>
      <c r="R323" s="12" t="s">
        <v>20</v>
      </c>
      <c r="S323" s="12" t="s">
        <v>20</v>
      </c>
      <c r="T323" s="12" t="s">
        <v>20</v>
      </c>
    </row>
    <row r="324" spans="1:20" ht="15.75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 t="s">
        <v>20</v>
      </c>
      <c r="O324" s="12" t="s">
        <v>20</v>
      </c>
      <c r="P324" s="12" t="s">
        <v>20</v>
      </c>
      <c r="Q324" s="12" t="s">
        <v>20</v>
      </c>
      <c r="R324" s="12" t="s">
        <v>20</v>
      </c>
      <c r="S324" s="12" t="s">
        <v>20</v>
      </c>
      <c r="T324" s="12" t="s">
        <v>20</v>
      </c>
    </row>
    <row r="325" spans="1:20" ht="15.75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 t="s">
        <v>20</v>
      </c>
      <c r="O325" s="12" t="s">
        <v>20</v>
      </c>
      <c r="P325" s="12" t="s">
        <v>20</v>
      </c>
      <c r="Q325" s="12" t="s">
        <v>20</v>
      </c>
      <c r="R325" s="12" t="s">
        <v>20</v>
      </c>
      <c r="S325" s="12" t="s">
        <v>20</v>
      </c>
      <c r="T325" s="12" t="s">
        <v>20</v>
      </c>
    </row>
    <row r="326" spans="1:20" ht="15.75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 t="s">
        <v>20</v>
      </c>
      <c r="O326" s="12" t="s">
        <v>20</v>
      </c>
      <c r="P326" s="12" t="s">
        <v>20</v>
      </c>
      <c r="Q326" s="12" t="s">
        <v>20</v>
      </c>
      <c r="R326" s="12" t="s">
        <v>20</v>
      </c>
      <c r="S326" s="12" t="s">
        <v>20</v>
      </c>
      <c r="T326" s="12" t="s">
        <v>20</v>
      </c>
    </row>
    <row r="327" spans="1:20" ht="15.75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 t="s">
        <v>20</v>
      </c>
      <c r="O327" s="12" t="s">
        <v>20</v>
      </c>
      <c r="P327" s="12" t="s">
        <v>20</v>
      </c>
      <c r="Q327" s="12" t="s">
        <v>20</v>
      </c>
      <c r="R327" s="12" t="s">
        <v>20</v>
      </c>
      <c r="S327" s="12" t="s">
        <v>20</v>
      </c>
      <c r="T327" s="12" t="s">
        <v>20</v>
      </c>
    </row>
    <row r="328" spans="1:20" ht="15.75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 t="s">
        <v>20</v>
      </c>
      <c r="O328" s="12" t="s">
        <v>20</v>
      </c>
      <c r="P328" s="12" t="s">
        <v>20</v>
      </c>
      <c r="Q328" s="12" t="s">
        <v>20</v>
      </c>
      <c r="R328" s="12" t="s">
        <v>20</v>
      </c>
      <c r="S328" s="12" t="s">
        <v>20</v>
      </c>
      <c r="T328" s="12" t="s">
        <v>20</v>
      </c>
    </row>
    <row r="329" spans="1:20" ht="15.75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 t="s">
        <v>20</v>
      </c>
      <c r="O329" s="12" t="s">
        <v>20</v>
      </c>
      <c r="P329" s="12" t="s">
        <v>20</v>
      </c>
      <c r="Q329" s="12" t="s">
        <v>20</v>
      </c>
      <c r="R329" s="12" t="s">
        <v>20</v>
      </c>
      <c r="S329" s="12" t="s">
        <v>20</v>
      </c>
      <c r="T329" s="12" t="s">
        <v>20</v>
      </c>
    </row>
    <row r="330" spans="1:20" ht="15.75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 t="s">
        <v>20</v>
      </c>
      <c r="O330" s="12" t="s">
        <v>20</v>
      </c>
      <c r="P330" s="12" t="s">
        <v>20</v>
      </c>
      <c r="Q330" s="12" t="s">
        <v>20</v>
      </c>
      <c r="R330" s="12" t="s">
        <v>20</v>
      </c>
      <c r="S330" s="12" t="s">
        <v>20</v>
      </c>
      <c r="T330" s="12" t="s">
        <v>20</v>
      </c>
    </row>
    <row r="331" spans="1:20" ht="15.75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 t="s">
        <v>20</v>
      </c>
      <c r="O331" s="12" t="s">
        <v>20</v>
      </c>
      <c r="P331" s="12" t="s">
        <v>20</v>
      </c>
      <c r="Q331" s="12" t="s">
        <v>20</v>
      </c>
      <c r="R331" s="12" t="s">
        <v>20</v>
      </c>
      <c r="S331" s="12" t="s">
        <v>20</v>
      </c>
      <c r="T331" s="12" t="s">
        <v>20</v>
      </c>
    </row>
    <row r="332" spans="1:20" ht="15.75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 t="s">
        <v>20</v>
      </c>
      <c r="O332" s="12" t="s">
        <v>20</v>
      </c>
      <c r="P332" s="12" t="s">
        <v>20</v>
      </c>
      <c r="Q332" s="12" t="s">
        <v>20</v>
      </c>
      <c r="R332" s="12" t="s">
        <v>20</v>
      </c>
      <c r="S332" s="12" t="s">
        <v>20</v>
      </c>
      <c r="T332" s="12" t="s">
        <v>20</v>
      </c>
    </row>
    <row r="333" spans="1:20" ht="15.75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 t="s">
        <v>20</v>
      </c>
      <c r="O333" s="12" t="s">
        <v>20</v>
      </c>
      <c r="P333" s="12" t="s">
        <v>20</v>
      </c>
      <c r="Q333" s="12" t="s">
        <v>20</v>
      </c>
      <c r="R333" s="12" t="s">
        <v>20</v>
      </c>
      <c r="S333" s="12" t="s">
        <v>20</v>
      </c>
      <c r="T333" s="12" t="s">
        <v>20</v>
      </c>
    </row>
    <row r="334" spans="1:20" ht="15.75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 t="s">
        <v>20</v>
      </c>
      <c r="O334" s="12" t="s">
        <v>20</v>
      </c>
      <c r="P334" s="12" t="s">
        <v>20</v>
      </c>
      <c r="Q334" s="12" t="s">
        <v>20</v>
      </c>
      <c r="R334" s="12" t="s">
        <v>20</v>
      </c>
      <c r="S334" s="12" t="s">
        <v>20</v>
      </c>
      <c r="T334" s="12" t="s">
        <v>20</v>
      </c>
    </row>
    <row r="335" spans="1:20" ht="15.75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 t="s">
        <v>20</v>
      </c>
      <c r="O335" s="12" t="s">
        <v>20</v>
      </c>
      <c r="P335" s="12" t="s">
        <v>20</v>
      </c>
      <c r="Q335" s="12" t="s">
        <v>20</v>
      </c>
      <c r="R335" s="12" t="s">
        <v>20</v>
      </c>
      <c r="S335" s="12" t="s">
        <v>20</v>
      </c>
      <c r="T335" s="12" t="s">
        <v>20</v>
      </c>
    </row>
    <row r="336" spans="1:20" ht="15.75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 t="s">
        <v>20</v>
      </c>
      <c r="O336" s="12" t="s">
        <v>20</v>
      </c>
      <c r="P336" s="12" t="s">
        <v>20</v>
      </c>
      <c r="Q336" s="12" t="s">
        <v>20</v>
      </c>
      <c r="R336" s="12" t="s">
        <v>20</v>
      </c>
      <c r="S336" s="12" t="s">
        <v>20</v>
      </c>
      <c r="T336" s="12" t="s">
        <v>20</v>
      </c>
    </row>
    <row r="337" spans="1:20" ht="15.75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 t="s">
        <v>20</v>
      </c>
      <c r="O337" s="12" t="s">
        <v>20</v>
      </c>
      <c r="P337" s="12" t="s">
        <v>20</v>
      </c>
      <c r="Q337" s="12" t="s">
        <v>20</v>
      </c>
      <c r="R337" s="12" t="s">
        <v>20</v>
      </c>
      <c r="S337" s="12" t="s">
        <v>20</v>
      </c>
      <c r="T337" s="12" t="s">
        <v>20</v>
      </c>
    </row>
    <row r="338" spans="1:20" ht="15.75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 t="s">
        <v>20</v>
      </c>
      <c r="O338" s="12" t="s">
        <v>20</v>
      </c>
      <c r="P338" s="12" t="s">
        <v>20</v>
      </c>
      <c r="Q338" s="12" t="s">
        <v>20</v>
      </c>
      <c r="R338" s="12" t="s">
        <v>20</v>
      </c>
      <c r="S338" s="12" t="s">
        <v>20</v>
      </c>
      <c r="T338" s="12" t="s">
        <v>20</v>
      </c>
    </row>
    <row r="339" spans="1:20" ht="15.75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 t="s">
        <v>20</v>
      </c>
      <c r="O339" s="12" t="s">
        <v>20</v>
      </c>
      <c r="P339" s="12" t="s">
        <v>20</v>
      </c>
      <c r="Q339" s="12" t="s">
        <v>20</v>
      </c>
      <c r="R339" s="12" t="s">
        <v>20</v>
      </c>
      <c r="S339" s="12" t="s">
        <v>20</v>
      </c>
      <c r="T339" s="12" t="s">
        <v>20</v>
      </c>
    </row>
    <row r="340" spans="1:20" ht="15.75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 t="s">
        <v>20</v>
      </c>
      <c r="O340" s="12" t="s">
        <v>20</v>
      </c>
      <c r="P340" s="12" t="s">
        <v>20</v>
      </c>
      <c r="Q340" s="12" t="s">
        <v>20</v>
      </c>
      <c r="R340" s="12" t="s">
        <v>20</v>
      </c>
      <c r="S340" s="12" t="s">
        <v>20</v>
      </c>
      <c r="T340" s="12" t="s">
        <v>20</v>
      </c>
    </row>
    <row r="341" spans="1:20" ht="15.75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 t="s">
        <v>20</v>
      </c>
      <c r="O341" s="12" t="s">
        <v>20</v>
      </c>
      <c r="P341" s="12" t="s">
        <v>20</v>
      </c>
      <c r="Q341" s="12" t="s">
        <v>20</v>
      </c>
      <c r="R341" s="12" t="s">
        <v>20</v>
      </c>
      <c r="S341" s="12" t="s">
        <v>20</v>
      </c>
      <c r="T341" s="12" t="s">
        <v>20</v>
      </c>
    </row>
    <row r="342" spans="1:20" ht="15.75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 t="s">
        <v>20</v>
      </c>
      <c r="O342" s="12" t="s">
        <v>20</v>
      </c>
      <c r="P342" s="12" t="s">
        <v>20</v>
      </c>
      <c r="Q342" s="12" t="s">
        <v>20</v>
      </c>
      <c r="R342" s="12" t="s">
        <v>20</v>
      </c>
      <c r="S342" s="12" t="s">
        <v>20</v>
      </c>
      <c r="T342" s="12" t="s">
        <v>20</v>
      </c>
    </row>
    <row r="343" spans="1:20" ht="15.7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 t="s">
        <v>20</v>
      </c>
      <c r="O343" s="12" t="s">
        <v>20</v>
      </c>
      <c r="P343" s="12" t="s">
        <v>20</v>
      </c>
      <c r="Q343" s="12" t="s">
        <v>20</v>
      </c>
      <c r="R343" s="12" t="s">
        <v>20</v>
      </c>
      <c r="S343" s="12" t="s">
        <v>20</v>
      </c>
      <c r="T343" s="12" t="s">
        <v>20</v>
      </c>
    </row>
    <row r="344" spans="1:20" ht="15.7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 t="s">
        <v>20</v>
      </c>
      <c r="O344" s="12" t="s">
        <v>20</v>
      </c>
      <c r="P344" s="12" t="s">
        <v>20</v>
      </c>
      <c r="Q344" s="12" t="s">
        <v>20</v>
      </c>
      <c r="R344" s="12" t="s">
        <v>20</v>
      </c>
      <c r="S344" s="12" t="s">
        <v>20</v>
      </c>
      <c r="T344" s="12" t="s">
        <v>20</v>
      </c>
    </row>
    <row r="345" spans="1:20" ht="15.7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 t="s">
        <v>20</v>
      </c>
      <c r="O345" s="12" t="s">
        <v>20</v>
      </c>
      <c r="P345" s="12" t="s">
        <v>20</v>
      </c>
      <c r="Q345" s="12" t="s">
        <v>20</v>
      </c>
      <c r="R345" s="12" t="s">
        <v>20</v>
      </c>
      <c r="S345" s="12" t="s">
        <v>20</v>
      </c>
      <c r="T345" s="12" t="s">
        <v>20</v>
      </c>
    </row>
    <row r="346" spans="1:20" ht="15.75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 t="s">
        <v>20</v>
      </c>
      <c r="O346" s="12" t="s">
        <v>20</v>
      </c>
      <c r="P346" s="12" t="s">
        <v>20</v>
      </c>
      <c r="Q346" s="12" t="s">
        <v>20</v>
      </c>
      <c r="R346" s="12" t="s">
        <v>20</v>
      </c>
      <c r="S346" s="12" t="s">
        <v>20</v>
      </c>
      <c r="T346" s="12" t="s">
        <v>20</v>
      </c>
    </row>
    <row r="347" spans="1:20" ht="15.75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 t="s">
        <v>20</v>
      </c>
      <c r="O347" s="12" t="s">
        <v>20</v>
      </c>
      <c r="P347" s="12" t="s">
        <v>20</v>
      </c>
      <c r="Q347" s="12" t="s">
        <v>20</v>
      </c>
      <c r="R347" s="12" t="s">
        <v>20</v>
      </c>
      <c r="S347" s="12" t="s">
        <v>20</v>
      </c>
      <c r="T347" s="12" t="s">
        <v>20</v>
      </c>
    </row>
    <row r="348" spans="1:20" ht="15.75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 t="s">
        <v>20</v>
      </c>
      <c r="O348" s="12" t="s">
        <v>20</v>
      </c>
      <c r="P348" s="12" t="s">
        <v>20</v>
      </c>
      <c r="Q348" s="12" t="s">
        <v>20</v>
      </c>
      <c r="R348" s="12" t="s">
        <v>20</v>
      </c>
      <c r="S348" s="12" t="s">
        <v>20</v>
      </c>
      <c r="T348" s="12" t="s">
        <v>20</v>
      </c>
    </row>
    <row r="349" spans="1:20" ht="15.75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 t="s">
        <v>20</v>
      </c>
      <c r="O349" s="12" t="s">
        <v>20</v>
      </c>
      <c r="P349" s="12" t="s">
        <v>20</v>
      </c>
      <c r="Q349" s="12" t="s">
        <v>20</v>
      </c>
      <c r="R349" s="12" t="s">
        <v>20</v>
      </c>
      <c r="S349" s="12" t="s">
        <v>20</v>
      </c>
      <c r="T349" s="12" t="s">
        <v>20</v>
      </c>
    </row>
    <row r="350" spans="1:20" ht="15.75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 t="s">
        <v>20</v>
      </c>
      <c r="O350" s="12" t="s">
        <v>20</v>
      </c>
      <c r="P350" s="12" t="s">
        <v>20</v>
      </c>
      <c r="Q350" s="12" t="s">
        <v>20</v>
      </c>
      <c r="R350" s="12" t="s">
        <v>20</v>
      </c>
      <c r="S350" s="12" t="s">
        <v>20</v>
      </c>
      <c r="T350" s="12" t="s">
        <v>20</v>
      </c>
    </row>
    <row r="351" spans="1:20" ht="15.75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 t="s">
        <v>20</v>
      </c>
      <c r="O351" s="12" t="s">
        <v>20</v>
      </c>
      <c r="P351" s="12" t="s">
        <v>20</v>
      </c>
      <c r="Q351" s="12" t="s">
        <v>20</v>
      </c>
      <c r="R351" s="12" t="s">
        <v>20</v>
      </c>
      <c r="S351" s="12" t="s">
        <v>20</v>
      </c>
      <c r="T351" s="12" t="s">
        <v>20</v>
      </c>
    </row>
    <row r="352" spans="1:20" ht="15.75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 t="s">
        <v>20</v>
      </c>
      <c r="O352" s="12" t="s">
        <v>20</v>
      </c>
      <c r="P352" s="12" t="s">
        <v>20</v>
      </c>
      <c r="Q352" s="12" t="s">
        <v>20</v>
      </c>
      <c r="R352" s="12" t="s">
        <v>20</v>
      </c>
      <c r="S352" s="12" t="s">
        <v>20</v>
      </c>
      <c r="T352" s="12" t="s">
        <v>20</v>
      </c>
    </row>
    <row r="353" spans="1:20" ht="15.75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 t="s">
        <v>20</v>
      </c>
      <c r="O353" s="12" t="s">
        <v>20</v>
      </c>
      <c r="P353" s="12" t="s">
        <v>20</v>
      </c>
      <c r="Q353" s="12" t="s">
        <v>20</v>
      </c>
      <c r="R353" s="12" t="s">
        <v>20</v>
      </c>
      <c r="S353" s="12" t="s">
        <v>20</v>
      </c>
      <c r="T353" s="12" t="s">
        <v>20</v>
      </c>
    </row>
    <row r="354" spans="1:20" ht="15.75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 t="s">
        <v>20</v>
      </c>
      <c r="O354" s="12" t="s">
        <v>20</v>
      </c>
      <c r="P354" s="12" t="s">
        <v>20</v>
      </c>
      <c r="Q354" s="12" t="s">
        <v>20</v>
      </c>
      <c r="R354" s="12" t="s">
        <v>20</v>
      </c>
      <c r="S354" s="12" t="s">
        <v>20</v>
      </c>
      <c r="T354" s="12" t="s">
        <v>20</v>
      </c>
    </row>
    <row r="355" spans="1:20" ht="15.75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 t="s">
        <v>20</v>
      </c>
      <c r="O355" s="12" t="s">
        <v>20</v>
      </c>
      <c r="P355" s="12" t="s">
        <v>20</v>
      </c>
      <c r="Q355" s="12" t="s">
        <v>20</v>
      </c>
      <c r="R355" s="12" t="s">
        <v>20</v>
      </c>
      <c r="S355" s="12" t="s">
        <v>20</v>
      </c>
      <c r="T355" s="12" t="s">
        <v>20</v>
      </c>
    </row>
    <row r="356" spans="1:20" ht="15.75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 t="s">
        <v>20</v>
      </c>
      <c r="O356" s="12" t="s">
        <v>20</v>
      </c>
      <c r="P356" s="12" t="s">
        <v>20</v>
      </c>
      <c r="Q356" s="12" t="s">
        <v>20</v>
      </c>
      <c r="R356" s="12" t="s">
        <v>20</v>
      </c>
      <c r="S356" s="12" t="s">
        <v>20</v>
      </c>
      <c r="T356" s="12" t="s">
        <v>20</v>
      </c>
    </row>
    <row r="357" spans="1:20" ht="15.75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 t="s">
        <v>20</v>
      </c>
      <c r="O357" s="12" t="s">
        <v>20</v>
      </c>
      <c r="P357" s="12" t="s">
        <v>20</v>
      </c>
      <c r="Q357" s="12" t="s">
        <v>20</v>
      </c>
      <c r="R357" s="12" t="s">
        <v>20</v>
      </c>
      <c r="S357" s="12" t="s">
        <v>20</v>
      </c>
      <c r="T357" s="12" t="s">
        <v>20</v>
      </c>
    </row>
    <row r="358" spans="1:20" ht="15.75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 t="s">
        <v>20</v>
      </c>
      <c r="O358" s="12" t="s">
        <v>20</v>
      </c>
      <c r="P358" s="12" t="s">
        <v>20</v>
      </c>
      <c r="Q358" s="12" t="s">
        <v>20</v>
      </c>
      <c r="R358" s="12" t="s">
        <v>20</v>
      </c>
      <c r="S358" s="12" t="s">
        <v>20</v>
      </c>
      <c r="T358" s="12" t="s">
        <v>20</v>
      </c>
    </row>
    <row r="359" spans="1:20" ht="15.75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 t="s">
        <v>20</v>
      </c>
      <c r="O359" s="12" t="s">
        <v>20</v>
      </c>
      <c r="P359" s="12" t="s">
        <v>20</v>
      </c>
      <c r="Q359" s="12" t="s">
        <v>20</v>
      </c>
      <c r="R359" s="12" t="s">
        <v>20</v>
      </c>
      <c r="S359" s="12" t="s">
        <v>20</v>
      </c>
      <c r="T359" s="12" t="s">
        <v>20</v>
      </c>
    </row>
    <row r="360" spans="1:20" ht="15.75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 t="s">
        <v>20</v>
      </c>
      <c r="O360" s="12" t="s">
        <v>20</v>
      </c>
      <c r="P360" s="12" t="s">
        <v>20</v>
      </c>
      <c r="Q360" s="12" t="s">
        <v>20</v>
      </c>
      <c r="R360" s="12" t="s">
        <v>20</v>
      </c>
      <c r="S360" s="12" t="s">
        <v>20</v>
      </c>
      <c r="T360" s="12" t="s">
        <v>20</v>
      </c>
    </row>
    <row r="361" spans="1:20" ht="15.75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 t="s">
        <v>20</v>
      </c>
      <c r="O361" s="12" t="s">
        <v>20</v>
      </c>
      <c r="P361" s="12" t="s">
        <v>20</v>
      </c>
      <c r="Q361" s="12" t="s">
        <v>20</v>
      </c>
      <c r="R361" s="12" t="s">
        <v>20</v>
      </c>
      <c r="S361" s="12" t="s">
        <v>20</v>
      </c>
      <c r="T361" s="12" t="s">
        <v>20</v>
      </c>
    </row>
    <row r="362" spans="1:20" ht="15.75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 t="s">
        <v>20</v>
      </c>
      <c r="O362" s="12" t="s">
        <v>20</v>
      </c>
      <c r="P362" s="12" t="s">
        <v>20</v>
      </c>
      <c r="Q362" s="12" t="s">
        <v>20</v>
      </c>
      <c r="R362" s="12" t="s">
        <v>20</v>
      </c>
      <c r="S362" s="12" t="s">
        <v>20</v>
      </c>
      <c r="T362" s="12" t="s">
        <v>20</v>
      </c>
    </row>
    <row r="363" spans="1:20" ht="15.75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 t="s">
        <v>20</v>
      </c>
      <c r="O363" s="12" t="s">
        <v>20</v>
      </c>
      <c r="P363" s="12" t="s">
        <v>20</v>
      </c>
      <c r="Q363" s="12" t="s">
        <v>20</v>
      </c>
      <c r="R363" s="12" t="s">
        <v>20</v>
      </c>
      <c r="S363" s="12" t="s">
        <v>20</v>
      </c>
      <c r="T363" s="12" t="s">
        <v>20</v>
      </c>
    </row>
    <row r="364" spans="1:20" ht="15.75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 t="s">
        <v>20</v>
      </c>
      <c r="O364" s="12" t="s">
        <v>20</v>
      </c>
      <c r="P364" s="12" t="s">
        <v>20</v>
      </c>
      <c r="Q364" s="12" t="s">
        <v>20</v>
      </c>
      <c r="R364" s="12" t="s">
        <v>20</v>
      </c>
      <c r="S364" s="12" t="s">
        <v>20</v>
      </c>
      <c r="T364" s="12" t="s">
        <v>20</v>
      </c>
    </row>
    <row r="365" spans="1:20" ht="15.75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 t="s">
        <v>20</v>
      </c>
      <c r="O365" s="12" t="s">
        <v>20</v>
      </c>
      <c r="P365" s="12" t="s">
        <v>20</v>
      </c>
      <c r="Q365" s="12" t="s">
        <v>20</v>
      </c>
      <c r="R365" s="12" t="s">
        <v>20</v>
      </c>
      <c r="S365" s="12" t="s">
        <v>20</v>
      </c>
      <c r="T365" s="12" t="s">
        <v>20</v>
      </c>
    </row>
    <row r="366" spans="1:20" ht="15.75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 t="s">
        <v>20</v>
      </c>
      <c r="O366" s="12" t="s">
        <v>20</v>
      </c>
      <c r="P366" s="12" t="s">
        <v>20</v>
      </c>
      <c r="Q366" s="12" t="s">
        <v>20</v>
      </c>
      <c r="R366" s="12" t="s">
        <v>20</v>
      </c>
      <c r="S366" s="12" t="s">
        <v>20</v>
      </c>
      <c r="T366" s="12" t="s">
        <v>20</v>
      </c>
    </row>
    <row r="367" spans="1:20" ht="15.75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 t="s">
        <v>20</v>
      </c>
      <c r="O367" s="12" t="s">
        <v>20</v>
      </c>
      <c r="P367" s="12" t="s">
        <v>20</v>
      </c>
      <c r="Q367" s="12" t="s">
        <v>20</v>
      </c>
      <c r="R367" s="12" t="s">
        <v>20</v>
      </c>
      <c r="S367" s="12" t="s">
        <v>20</v>
      </c>
      <c r="T367" s="12" t="s">
        <v>20</v>
      </c>
    </row>
    <row r="368" spans="1:20" ht="15.75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 t="s">
        <v>20</v>
      </c>
      <c r="O368" s="12" t="s">
        <v>20</v>
      </c>
      <c r="P368" s="12" t="s">
        <v>20</v>
      </c>
      <c r="Q368" s="12" t="s">
        <v>20</v>
      </c>
      <c r="R368" s="12" t="s">
        <v>20</v>
      </c>
      <c r="S368" s="12" t="s">
        <v>20</v>
      </c>
      <c r="T368" s="12" t="s">
        <v>20</v>
      </c>
    </row>
    <row r="369" spans="1:20" ht="15.75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 t="s">
        <v>20</v>
      </c>
      <c r="O369" s="12" t="s">
        <v>20</v>
      </c>
      <c r="P369" s="12" t="s">
        <v>20</v>
      </c>
      <c r="Q369" s="12" t="s">
        <v>20</v>
      </c>
      <c r="R369" s="12" t="s">
        <v>20</v>
      </c>
      <c r="S369" s="12" t="s">
        <v>20</v>
      </c>
      <c r="T369" s="12" t="s">
        <v>20</v>
      </c>
    </row>
    <row r="370" spans="1:20" ht="15.75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 t="s">
        <v>20</v>
      </c>
      <c r="O370" s="12" t="s">
        <v>20</v>
      </c>
      <c r="P370" s="12" t="s">
        <v>20</v>
      </c>
      <c r="Q370" s="12" t="s">
        <v>20</v>
      </c>
      <c r="R370" s="12" t="s">
        <v>20</v>
      </c>
      <c r="S370" s="12" t="s">
        <v>20</v>
      </c>
      <c r="T370" s="12" t="s">
        <v>20</v>
      </c>
    </row>
    <row r="371" spans="1:20" ht="15.75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 t="s">
        <v>20</v>
      </c>
      <c r="O371" s="12" t="s">
        <v>20</v>
      </c>
      <c r="P371" s="12" t="s">
        <v>20</v>
      </c>
      <c r="Q371" s="12" t="s">
        <v>20</v>
      </c>
      <c r="R371" s="12" t="s">
        <v>20</v>
      </c>
      <c r="S371" s="12" t="s">
        <v>20</v>
      </c>
      <c r="T371" s="12" t="s">
        <v>20</v>
      </c>
    </row>
    <row r="372" spans="1:20" ht="15.75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 t="s">
        <v>20</v>
      </c>
      <c r="O372" s="12" t="s">
        <v>20</v>
      </c>
      <c r="P372" s="12" t="s">
        <v>20</v>
      </c>
      <c r="Q372" s="12" t="s">
        <v>20</v>
      </c>
      <c r="R372" s="12" t="s">
        <v>20</v>
      </c>
      <c r="S372" s="12" t="s">
        <v>20</v>
      </c>
      <c r="T372" s="12" t="s">
        <v>20</v>
      </c>
    </row>
    <row r="373" spans="1:20" ht="15.75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 t="s">
        <v>20</v>
      </c>
      <c r="O373" s="12" t="s">
        <v>20</v>
      </c>
      <c r="P373" s="12" t="s">
        <v>20</v>
      </c>
      <c r="Q373" s="12" t="s">
        <v>20</v>
      </c>
      <c r="R373" s="12" t="s">
        <v>20</v>
      </c>
      <c r="S373" s="12" t="s">
        <v>20</v>
      </c>
      <c r="T373" s="12" t="s">
        <v>20</v>
      </c>
    </row>
    <row r="374" spans="1:20" ht="15.75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 t="s">
        <v>20</v>
      </c>
      <c r="O374" s="12" t="s">
        <v>20</v>
      </c>
      <c r="P374" s="12" t="s">
        <v>20</v>
      </c>
      <c r="Q374" s="12" t="s">
        <v>20</v>
      </c>
      <c r="R374" s="12" t="s">
        <v>20</v>
      </c>
      <c r="S374" s="12" t="s">
        <v>20</v>
      </c>
      <c r="T374" s="12" t="s">
        <v>20</v>
      </c>
    </row>
    <row r="375" spans="1:20" ht="15.75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 t="s">
        <v>20</v>
      </c>
      <c r="O375" s="12" t="s">
        <v>20</v>
      </c>
      <c r="P375" s="12" t="s">
        <v>20</v>
      </c>
      <c r="Q375" s="12" t="s">
        <v>20</v>
      </c>
      <c r="R375" s="12" t="s">
        <v>20</v>
      </c>
      <c r="S375" s="12" t="s">
        <v>20</v>
      </c>
      <c r="T375" s="12" t="s">
        <v>20</v>
      </c>
    </row>
    <row r="376" spans="1:20" ht="15.75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 t="s">
        <v>20</v>
      </c>
      <c r="O376" s="12" t="s">
        <v>20</v>
      </c>
      <c r="P376" s="12" t="s">
        <v>20</v>
      </c>
      <c r="Q376" s="12" t="s">
        <v>20</v>
      </c>
      <c r="R376" s="12" t="s">
        <v>20</v>
      </c>
      <c r="S376" s="12" t="s">
        <v>20</v>
      </c>
      <c r="T376" s="12" t="s">
        <v>20</v>
      </c>
    </row>
    <row r="377" spans="1:20" ht="15.75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 t="s">
        <v>20</v>
      </c>
      <c r="O377" s="12" t="s">
        <v>20</v>
      </c>
      <c r="P377" s="12" t="s">
        <v>20</v>
      </c>
      <c r="Q377" s="12" t="s">
        <v>20</v>
      </c>
      <c r="R377" s="12" t="s">
        <v>20</v>
      </c>
      <c r="S377" s="12" t="s">
        <v>20</v>
      </c>
      <c r="T377" s="12" t="s">
        <v>20</v>
      </c>
    </row>
    <row r="378" spans="1:20" ht="15.75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 t="s">
        <v>20</v>
      </c>
      <c r="O378" s="12" t="s">
        <v>20</v>
      </c>
      <c r="P378" s="12" t="s">
        <v>20</v>
      </c>
      <c r="Q378" s="12" t="s">
        <v>20</v>
      </c>
      <c r="R378" s="12" t="s">
        <v>20</v>
      </c>
      <c r="S378" s="12" t="s">
        <v>20</v>
      </c>
      <c r="T378" s="12" t="s">
        <v>20</v>
      </c>
    </row>
    <row r="379" spans="1:20" ht="15.75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 t="s">
        <v>20</v>
      </c>
      <c r="O379" s="12" t="s">
        <v>20</v>
      </c>
      <c r="P379" s="12" t="s">
        <v>20</v>
      </c>
      <c r="Q379" s="12" t="s">
        <v>20</v>
      </c>
      <c r="R379" s="12" t="s">
        <v>20</v>
      </c>
      <c r="S379" s="12" t="s">
        <v>20</v>
      </c>
      <c r="T379" s="12" t="s">
        <v>20</v>
      </c>
    </row>
    <row r="380" spans="1:20" ht="15.75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 t="s">
        <v>20</v>
      </c>
      <c r="O380" s="12" t="s">
        <v>20</v>
      </c>
      <c r="P380" s="12" t="s">
        <v>20</v>
      </c>
      <c r="Q380" s="12" t="s">
        <v>20</v>
      </c>
      <c r="R380" s="12" t="s">
        <v>20</v>
      </c>
      <c r="S380" s="12" t="s">
        <v>20</v>
      </c>
      <c r="T380" s="12" t="s">
        <v>20</v>
      </c>
    </row>
    <row r="381" spans="1:20" ht="15.75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 t="s">
        <v>20</v>
      </c>
      <c r="O381" s="12" t="s">
        <v>20</v>
      </c>
      <c r="P381" s="12" t="s">
        <v>20</v>
      </c>
      <c r="Q381" s="12" t="s">
        <v>20</v>
      </c>
      <c r="R381" s="12" t="s">
        <v>20</v>
      </c>
      <c r="S381" s="12" t="s">
        <v>20</v>
      </c>
      <c r="T381" s="12" t="s">
        <v>20</v>
      </c>
    </row>
    <row r="382" spans="1:20" ht="15.75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 t="s">
        <v>20</v>
      </c>
      <c r="O382" s="12" t="s">
        <v>20</v>
      </c>
      <c r="P382" s="12" t="s">
        <v>20</v>
      </c>
      <c r="Q382" s="12" t="s">
        <v>20</v>
      </c>
      <c r="R382" s="12" t="s">
        <v>20</v>
      </c>
      <c r="S382" s="12" t="s">
        <v>20</v>
      </c>
      <c r="T382" s="12" t="s">
        <v>20</v>
      </c>
    </row>
    <row r="383" spans="1:20" ht="15.75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 t="s">
        <v>20</v>
      </c>
      <c r="O383" s="12" t="s">
        <v>20</v>
      </c>
      <c r="P383" s="12" t="s">
        <v>20</v>
      </c>
      <c r="Q383" s="12" t="s">
        <v>20</v>
      </c>
      <c r="R383" s="12" t="s">
        <v>20</v>
      </c>
      <c r="S383" s="12" t="s">
        <v>20</v>
      </c>
      <c r="T383" s="12" t="s">
        <v>20</v>
      </c>
    </row>
    <row r="384" spans="1:20" ht="15.75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 t="s">
        <v>20</v>
      </c>
      <c r="O384" s="12" t="s">
        <v>20</v>
      </c>
      <c r="P384" s="12" t="s">
        <v>20</v>
      </c>
      <c r="Q384" s="12" t="s">
        <v>20</v>
      </c>
      <c r="R384" s="12" t="s">
        <v>20</v>
      </c>
      <c r="S384" s="12" t="s">
        <v>20</v>
      </c>
      <c r="T384" s="12" t="s">
        <v>20</v>
      </c>
    </row>
    <row r="385" spans="1:20" ht="15.75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 t="s">
        <v>20</v>
      </c>
      <c r="O385" s="12" t="s">
        <v>20</v>
      </c>
      <c r="P385" s="12" t="s">
        <v>20</v>
      </c>
      <c r="Q385" s="12" t="s">
        <v>20</v>
      </c>
      <c r="R385" s="12" t="s">
        <v>20</v>
      </c>
      <c r="S385" s="12" t="s">
        <v>20</v>
      </c>
      <c r="T385" s="12" t="s">
        <v>20</v>
      </c>
    </row>
    <row r="386" spans="1:20" ht="15.75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 t="s">
        <v>20</v>
      </c>
      <c r="O386" s="12" t="s">
        <v>20</v>
      </c>
      <c r="P386" s="12" t="s">
        <v>20</v>
      </c>
      <c r="Q386" s="12" t="s">
        <v>20</v>
      </c>
      <c r="R386" s="12" t="s">
        <v>20</v>
      </c>
      <c r="S386" s="12" t="s">
        <v>20</v>
      </c>
      <c r="T386" s="12" t="s">
        <v>20</v>
      </c>
    </row>
    <row r="387" spans="1:20" ht="15.75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 t="s">
        <v>20</v>
      </c>
      <c r="O387" s="12" t="s">
        <v>20</v>
      </c>
      <c r="P387" s="12" t="s">
        <v>20</v>
      </c>
      <c r="Q387" s="12" t="s">
        <v>20</v>
      </c>
      <c r="R387" s="12" t="s">
        <v>20</v>
      </c>
      <c r="S387" s="12" t="s">
        <v>20</v>
      </c>
      <c r="T387" s="12" t="s">
        <v>20</v>
      </c>
    </row>
    <row r="388" spans="1:20" ht="15.75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 t="s">
        <v>20</v>
      </c>
      <c r="O388" s="12" t="s">
        <v>20</v>
      </c>
      <c r="P388" s="12" t="s">
        <v>20</v>
      </c>
      <c r="Q388" s="12" t="s">
        <v>20</v>
      </c>
      <c r="R388" s="12" t="s">
        <v>20</v>
      </c>
      <c r="S388" s="12" t="s">
        <v>20</v>
      </c>
      <c r="T388" s="12" t="s">
        <v>20</v>
      </c>
    </row>
    <row r="389" spans="1:20" ht="15.75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 t="s">
        <v>20</v>
      </c>
      <c r="O389" s="12" t="s">
        <v>20</v>
      </c>
      <c r="P389" s="12" t="s">
        <v>20</v>
      </c>
      <c r="Q389" s="12" t="s">
        <v>20</v>
      </c>
      <c r="R389" s="12" t="s">
        <v>20</v>
      </c>
      <c r="S389" s="12" t="s">
        <v>20</v>
      </c>
      <c r="T389" s="12" t="s">
        <v>20</v>
      </c>
    </row>
    <row r="390" spans="1:20" ht="15.75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 t="s">
        <v>20</v>
      </c>
      <c r="O390" s="12" t="s">
        <v>20</v>
      </c>
      <c r="P390" s="12" t="s">
        <v>20</v>
      </c>
      <c r="Q390" s="12" t="s">
        <v>20</v>
      </c>
      <c r="R390" s="12" t="s">
        <v>20</v>
      </c>
      <c r="S390" s="12" t="s">
        <v>20</v>
      </c>
      <c r="T390" s="12" t="s">
        <v>20</v>
      </c>
    </row>
    <row r="391" spans="1:20" ht="15.75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 t="s">
        <v>20</v>
      </c>
      <c r="O391" s="12" t="s">
        <v>20</v>
      </c>
      <c r="P391" s="12" t="s">
        <v>20</v>
      </c>
      <c r="Q391" s="12" t="s">
        <v>20</v>
      </c>
      <c r="R391" s="12" t="s">
        <v>20</v>
      </c>
      <c r="S391" s="12" t="s">
        <v>20</v>
      </c>
      <c r="T391" s="12" t="s">
        <v>20</v>
      </c>
    </row>
    <row r="392" spans="1:20" ht="15.75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 t="s">
        <v>20</v>
      </c>
      <c r="O392" s="12" t="s">
        <v>20</v>
      </c>
      <c r="P392" s="12" t="s">
        <v>20</v>
      </c>
      <c r="Q392" s="12" t="s">
        <v>20</v>
      </c>
      <c r="R392" s="12" t="s">
        <v>20</v>
      </c>
      <c r="S392" s="12" t="s">
        <v>20</v>
      </c>
      <c r="T392" s="12" t="s">
        <v>20</v>
      </c>
    </row>
    <row r="393" spans="1:20" ht="15.75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 t="s">
        <v>20</v>
      </c>
      <c r="O393" s="12" t="s">
        <v>20</v>
      </c>
      <c r="P393" s="12" t="s">
        <v>20</v>
      </c>
      <c r="Q393" s="12" t="s">
        <v>20</v>
      </c>
      <c r="R393" s="12" t="s">
        <v>20</v>
      </c>
      <c r="S393" s="12" t="s">
        <v>20</v>
      </c>
      <c r="T393" s="12" t="s">
        <v>20</v>
      </c>
    </row>
    <row r="394" spans="1:20" ht="15.75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 t="s">
        <v>20</v>
      </c>
      <c r="O394" s="12" t="s">
        <v>20</v>
      </c>
      <c r="P394" s="12" t="s">
        <v>20</v>
      </c>
      <c r="Q394" s="12" t="s">
        <v>20</v>
      </c>
      <c r="R394" s="12" t="s">
        <v>20</v>
      </c>
      <c r="S394" s="12" t="s">
        <v>20</v>
      </c>
      <c r="T394" s="12" t="s">
        <v>20</v>
      </c>
    </row>
    <row r="395" spans="1:20" ht="15.75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 t="s">
        <v>20</v>
      </c>
      <c r="O395" s="12" t="s">
        <v>20</v>
      </c>
      <c r="P395" s="12" t="s">
        <v>20</v>
      </c>
      <c r="Q395" s="12" t="s">
        <v>20</v>
      </c>
      <c r="R395" s="12" t="s">
        <v>20</v>
      </c>
      <c r="S395" s="12" t="s">
        <v>20</v>
      </c>
      <c r="T395" s="12" t="s">
        <v>20</v>
      </c>
    </row>
    <row r="396" spans="1:20" ht="15.75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 t="s">
        <v>20</v>
      </c>
      <c r="O396" s="12" t="s">
        <v>20</v>
      </c>
      <c r="P396" s="12" t="s">
        <v>20</v>
      </c>
      <c r="Q396" s="12" t="s">
        <v>20</v>
      </c>
      <c r="R396" s="12" t="s">
        <v>20</v>
      </c>
      <c r="S396" s="12" t="s">
        <v>20</v>
      </c>
      <c r="T396" s="12" t="s">
        <v>20</v>
      </c>
    </row>
    <row r="397" spans="1:20" ht="15.75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 t="s">
        <v>20</v>
      </c>
      <c r="O397" s="12" t="s">
        <v>20</v>
      </c>
      <c r="P397" s="12" t="s">
        <v>20</v>
      </c>
      <c r="Q397" s="12" t="s">
        <v>20</v>
      </c>
      <c r="R397" s="12" t="s">
        <v>20</v>
      </c>
      <c r="S397" s="12" t="s">
        <v>20</v>
      </c>
      <c r="T397" s="12" t="s">
        <v>20</v>
      </c>
    </row>
    <row r="398" spans="1:20" ht="15.75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 t="s">
        <v>20</v>
      </c>
      <c r="O398" s="12" t="s">
        <v>20</v>
      </c>
      <c r="P398" s="12" t="s">
        <v>20</v>
      </c>
      <c r="Q398" s="12" t="s">
        <v>20</v>
      </c>
      <c r="R398" s="12" t="s">
        <v>20</v>
      </c>
      <c r="S398" s="12" t="s">
        <v>20</v>
      </c>
      <c r="T398" s="12" t="s">
        <v>20</v>
      </c>
    </row>
    <row r="399" spans="1:20" ht="15.75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 t="s">
        <v>20</v>
      </c>
      <c r="O399" s="12" t="s">
        <v>20</v>
      </c>
      <c r="P399" s="12" t="s">
        <v>20</v>
      </c>
      <c r="Q399" s="12" t="s">
        <v>20</v>
      </c>
      <c r="R399" s="12" t="s">
        <v>20</v>
      </c>
      <c r="S399" s="12" t="s">
        <v>20</v>
      </c>
      <c r="T399" s="12" t="s">
        <v>20</v>
      </c>
    </row>
    <row r="400" spans="1:20" ht="15.75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 t="s">
        <v>20</v>
      </c>
      <c r="O400" s="12" t="s">
        <v>20</v>
      </c>
      <c r="P400" s="12" t="s">
        <v>20</v>
      </c>
      <c r="Q400" s="12" t="s">
        <v>20</v>
      </c>
      <c r="R400" s="12" t="s">
        <v>20</v>
      </c>
      <c r="S400" s="12" t="s">
        <v>20</v>
      </c>
      <c r="T400" s="12" t="s">
        <v>20</v>
      </c>
    </row>
    <row r="401" spans="1:20" ht="15.75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 t="s">
        <v>20</v>
      </c>
      <c r="O401" s="12" t="s">
        <v>20</v>
      </c>
      <c r="P401" s="12" t="s">
        <v>20</v>
      </c>
      <c r="Q401" s="12" t="s">
        <v>20</v>
      </c>
      <c r="R401" s="12" t="s">
        <v>20</v>
      </c>
      <c r="S401" s="12" t="s">
        <v>20</v>
      </c>
      <c r="T401" s="12" t="s">
        <v>20</v>
      </c>
    </row>
    <row r="402" spans="1:20" ht="15.75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 t="s">
        <v>20</v>
      </c>
      <c r="O402" s="12" t="s">
        <v>20</v>
      </c>
      <c r="P402" s="12" t="s">
        <v>20</v>
      </c>
      <c r="Q402" s="12" t="s">
        <v>20</v>
      </c>
      <c r="R402" s="12" t="s">
        <v>20</v>
      </c>
      <c r="S402" s="12" t="s">
        <v>20</v>
      </c>
      <c r="T402" s="12" t="s">
        <v>20</v>
      </c>
    </row>
    <row r="403" spans="1:20" ht="15.75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 t="s">
        <v>20</v>
      </c>
      <c r="O403" s="12" t="s">
        <v>20</v>
      </c>
      <c r="P403" s="12" t="s">
        <v>20</v>
      </c>
      <c r="Q403" s="12" t="s">
        <v>20</v>
      </c>
      <c r="R403" s="12" t="s">
        <v>20</v>
      </c>
      <c r="S403" s="12" t="s">
        <v>20</v>
      </c>
      <c r="T403" s="12" t="s">
        <v>20</v>
      </c>
    </row>
    <row r="404" spans="1:20" ht="15.75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 t="s">
        <v>20</v>
      </c>
      <c r="O404" s="12" t="s">
        <v>20</v>
      </c>
      <c r="P404" s="12" t="s">
        <v>20</v>
      </c>
      <c r="Q404" s="12" t="s">
        <v>20</v>
      </c>
      <c r="R404" s="12" t="s">
        <v>20</v>
      </c>
      <c r="S404" s="12" t="s">
        <v>20</v>
      </c>
      <c r="T404" s="12" t="s">
        <v>20</v>
      </c>
    </row>
    <row r="405" spans="1:20" ht="15.75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 t="s">
        <v>20</v>
      </c>
      <c r="O405" s="12" t="s">
        <v>20</v>
      </c>
      <c r="P405" s="12" t="s">
        <v>20</v>
      </c>
      <c r="Q405" s="12" t="s">
        <v>20</v>
      </c>
      <c r="R405" s="12" t="s">
        <v>20</v>
      </c>
      <c r="S405" s="12" t="s">
        <v>20</v>
      </c>
      <c r="T405" s="12" t="s">
        <v>20</v>
      </c>
    </row>
    <row r="406" spans="1:20" ht="15.75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 t="s">
        <v>20</v>
      </c>
      <c r="O406" s="12" t="s">
        <v>20</v>
      </c>
      <c r="P406" s="12" t="s">
        <v>20</v>
      </c>
      <c r="Q406" s="12" t="s">
        <v>20</v>
      </c>
      <c r="R406" s="12" t="s">
        <v>20</v>
      </c>
      <c r="S406" s="12" t="s">
        <v>20</v>
      </c>
      <c r="T406" s="12" t="s">
        <v>20</v>
      </c>
    </row>
    <row r="407" spans="1:20" ht="15.75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 t="s">
        <v>20</v>
      </c>
      <c r="O407" s="12" t="s">
        <v>20</v>
      </c>
      <c r="P407" s="12" t="s">
        <v>20</v>
      </c>
      <c r="Q407" s="12" t="s">
        <v>20</v>
      </c>
      <c r="R407" s="12" t="s">
        <v>20</v>
      </c>
      <c r="S407" s="12" t="s">
        <v>20</v>
      </c>
      <c r="T407" s="12" t="s">
        <v>20</v>
      </c>
    </row>
    <row r="408" spans="1:20" ht="15.75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 t="s">
        <v>20</v>
      </c>
      <c r="O408" s="12" t="s">
        <v>20</v>
      </c>
      <c r="P408" s="12" t="s">
        <v>20</v>
      </c>
      <c r="Q408" s="12" t="s">
        <v>20</v>
      </c>
      <c r="R408" s="12" t="s">
        <v>20</v>
      </c>
      <c r="S408" s="12" t="s">
        <v>20</v>
      </c>
      <c r="T408" s="12" t="s">
        <v>20</v>
      </c>
    </row>
    <row r="409" spans="1:20" ht="15.75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 t="s">
        <v>20</v>
      </c>
      <c r="O409" s="12" t="s">
        <v>20</v>
      </c>
      <c r="P409" s="12" t="s">
        <v>20</v>
      </c>
      <c r="Q409" s="12" t="s">
        <v>20</v>
      </c>
      <c r="R409" s="12" t="s">
        <v>20</v>
      </c>
      <c r="S409" s="12" t="s">
        <v>20</v>
      </c>
      <c r="T409" s="12" t="s">
        <v>20</v>
      </c>
    </row>
    <row r="410" spans="1:20" ht="15.75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 t="s">
        <v>20</v>
      </c>
      <c r="O410" s="12" t="s">
        <v>20</v>
      </c>
      <c r="P410" s="12" t="s">
        <v>20</v>
      </c>
      <c r="Q410" s="12" t="s">
        <v>20</v>
      </c>
      <c r="R410" s="12" t="s">
        <v>20</v>
      </c>
      <c r="S410" s="12" t="s">
        <v>20</v>
      </c>
      <c r="T410" s="12" t="s">
        <v>20</v>
      </c>
    </row>
    <row r="411" spans="1:20" ht="15.75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 t="s">
        <v>20</v>
      </c>
      <c r="O411" s="12" t="s">
        <v>20</v>
      </c>
      <c r="P411" s="12" t="s">
        <v>20</v>
      </c>
      <c r="Q411" s="12" t="s">
        <v>20</v>
      </c>
      <c r="R411" s="12" t="s">
        <v>20</v>
      </c>
      <c r="S411" s="12" t="s">
        <v>20</v>
      </c>
      <c r="T411" s="12" t="s">
        <v>20</v>
      </c>
    </row>
    <row r="412" spans="1:20" ht="15.75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 t="s">
        <v>20</v>
      </c>
      <c r="O412" s="12" t="s">
        <v>20</v>
      </c>
      <c r="P412" s="12" t="s">
        <v>20</v>
      </c>
      <c r="Q412" s="12" t="s">
        <v>20</v>
      </c>
      <c r="R412" s="12" t="s">
        <v>20</v>
      </c>
      <c r="S412" s="12" t="s">
        <v>20</v>
      </c>
      <c r="T412" s="12" t="s">
        <v>20</v>
      </c>
    </row>
    <row r="413" spans="1:20" ht="15.75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 t="s">
        <v>20</v>
      </c>
      <c r="O413" s="12" t="s">
        <v>20</v>
      </c>
      <c r="P413" s="12" t="s">
        <v>20</v>
      </c>
      <c r="Q413" s="12" t="s">
        <v>20</v>
      </c>
      <c r="R413" s="12" t="s">
        <v>20</v>
      </c>
      <c r="S413" s="12" t="s">
        <v>20</v>
      </c>
      <c r="T413" s="12" t="s">
        <v>20</v>
      </c>
    </row>
    <row r="414" spans="1:20" ht="15.75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 t="s">
        <v>20</v>
      </c>
      <c r="O414" s="12" t="s">
        <v>20</v>
      </c>
      <c r="P414" s="12" t="s">
        <v>20</v>
      </c>
      <c r="Q414" s="12" t="s">
        <v>20</v>
      </c>
      <c r="R414" s="12" t="s">
        <v>20</v>
      </c>
      <c r="S414" s="12" t="s">
        <v>20</v>
      </c>
      <c r="T414" s="12" t="s">
        <v>20</v>
      </c>
    </row>
    <row r="415" spans="1:20" ht="15.75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 t="s">
        <v>20</v>
      </c>
      <c r="O415" s="12" t="s">
        <v>20</v>
      </c>
      <c r="P415" s="12" t="s">
        <v>20</v>
      </c>
      <c r="Q415" s="12" t="s">
        <v>20</v>
      </c>
      <c r="R415" s="12" t="s">
        <v>20</v>
      </c>
      <c r="S415" s="12" t="s">
        <v>20</v>
      </c>
      <c r="T415" s="12" t="s">
        <v>20</v>
      </c>
    </row>
    <row r="416" spans="1:20" ht="15.75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 t="s">
        <v>20</v>
      </c>
      <c r="O416" s="12" t="s">
        <v>20</v>
      </c>
      <c r="P416" s="12" t="s">
        <v>20</v>
      </c>
      <c r="Q416" s="12" t="s">
        <v>20</v>
      </c>
      <c r="R416" s="12" t="s">
        <v>20</v>
      </c>
      <c r="S416" s="12" t="s">
        <v>20</v>
      </c>
      <c r="T416" s="12" t="s">
        <v>20</v>
      </c>
    </row>
    <row r="417" spans="1:20" ht="15.75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 t="s">
        <v>20</v>
      </c>
      <c r="O417" s="12" t="s">
        <v>20</v>
      </c>
      <c r="P417" s="12" t="s">
        <v>20</v>
      </c>
      <c r="Q417" s="12" t="s">
        <v>20</v>
      </c>
      <c r="R417" s="12" t="s">
        <v>20</v>
      </c>
      <c r="S417" s="12" t="s">
        <v>20</v>
      </c>
      <c r="T417" s="12" t="s">
        <v>20</v>
      </c>
    </row>
    <row r="418" spans="1:20" ht="15.75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 t="s">
        <v>20</v>
      </c>
      <c r="O418" s="12" t="s">
        <v>20</v>
      </c>
      <c r="P418" s="12" t="s">
        <v>20</v>
      </c>
      <c r="Q418" s="12" t="s">
        <v>20</v>
      </c>
      <c r="R418" s="12" t="s">
        <v>20</v>
      </c>
      <c r="S418" s="12" t="s">
        <v>20</v>
      </c>
      <c r="T418" s="12" t="s">
        <v>20</v>
      </c>
    </row>
    <row r="419" spans="1:20" ht="15.75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 t="s">
        <v>20</v>
      </c>
      <c r="O419" s="12" t="s">
        <v>20</v>
      </c>
      <c r="P419" s="12" t="s">
        <v>20</v>
      </c>
      <c r="Q419" s="12" t="s">
        <v>20</v>
      </c>
      <c r="R419" s="12" t="s">
        <v>20</v>
      </c>
      <c r="S419" s="12" t="s">
        <v>20</v>
      </c>
      <c r="T419" s="12" t="s">
        <v>20</v>
      </c>
    </row>
    <row r="420" spans="1:20" ht="15.75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 t="s">
        <v>20</v>
      </c>
      <c r="O420" s="12" t="s">
        <v>20</v>
      </c>
      <c r="P420" s="12" t="s">
        <v>20</v>
      </c>
      <c r="Q420" s="12" t="s">
        <v>20</v>
      </c>
      <c r="R420" s="12" t="s">
        <v>20</v>
      </c>
      <c r="S420" s="12" t="s">
        <v>20</v>
      </c>
      <c r="T420" s="12" t="s">
        <v>20</v>
      </c>
    </row>
    <row r="421" spans="1:20" ht="15.75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 t="s">
        <v>20</v>
      </c>
      <c r="O421" s="12" t="s">
        <v>20</v>
      </c>
      <c r="P421" s="12" t="s">
        <v>20</v>
      </c>
      <c r="Q421" s="12" t="s">
        <v>20</v>
      </c>
      <c r="R421" s="12" t="s">
        <v>20</v>
      </c>
      <c r="S421" s="12" t="s">
        <v>20</v>
      </c>
      <c r="T421" s="12" t="s">
        <v>20</v>
      </c>
    </row>
    <row r="422" spans="1:20" ht="15.75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 t="s">
        <v>20</v>
      </c>
      <c r="O422" s="12" t="s">
        <v>20</v>
      </c>
      <c r="P422" s="12" t="s">
        <v>20</v>
      </c>
      <c r="Q422" s="12" t="s">
        <v>20</v>
      </c>
      <c r="R422" s="12" t="s">
        <v>20</v>
      </c>
      <c r="S422" s="12" t="s">
        <v>20</v>
      </c>
      <c r="T422" s="12" t="s">
        <v>20</v>
      </c>
    </row>
    <row r="423" spans="1:20" ht="15.75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 t="s">
        <v>20</v>
      </c>
      <c r="O423" s="12" t="s">
        <v>20</v>
      </c>
      <c r="P423" s="12" t="s">
        <v>20</v>
      </c>
      <c r="Q423" s="12" t="s">
        <v>20</v>
      </c>
      <c r="R423" s="12" t="s">
        <v>20</v>
      </c>
      <c r="S423" s="12" t="s">
        <v>20</v>
      </c>
      <c r="T423" s="12" t="s">
        <v>20</v>
      </c>
    </row>
    <row r="424" spans="1:20" ht="15.75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 t="s">
        <v>20</v>
      </c>
      <c r="O424" s="12" t="s">
        <v>20</v>
      </c>
      <c r="P424" s="12" t="s">
        <v>20</v>
      </c>
      <c r="Q424" s="12" t="s">
        <v>20</v>
      </c>
      <c r="R424" s="12" t="s">
        <v>20</v>
      </c>
      <c r="S424" s="12" t="s">
        <v>20</v>
      </c>
      <c r="T424" s="12" t="s">
        <v>20</v>
      </c>
    </row>
    <row r="425" spans="1:20" ht="15.75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 t="s">
        <v>20</v>
      </c>
      <c r="O425" s="12" t="s">
        <v>20</v>
      </c>
      <c r="P425" s="12" t="s">
        <v>20</v>
      </c>
      <c r="Q425" s="12" t="s">
        <v>20</v>
      </c>
      <c r="R425" s="12" t="s">
        <v>20</v>
      </c>
      <c r="S425" s="12" t="s">
        <v>20</v>
      </c>
      <c r="T425" s="12" t="s">
        <v>20</v>
      </c>
    </row>
    <row r="426" spans="1:20" ht="15.75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 t="s">
        <v>20</v>
      </c>
      <c r="O426" s="12" t="s">
        <v>20</v>
      </c>
      <c r="P426" s="12" t="s">
        <v>20</v>
      </c>
      <c r="Q426" s="12" t="s">
        <v>20</v>
      </c>
      <c r="R426" s="12" t="s">
        <v>20</v>
      </c>
      <c r="S426" s="12" t="s">
        <v>20</v>
      </c>
      <c r="T426" s="12" t="s">
        <v>20</v>
      </c>
    </row>
    <row r="427" spans="1:20" ht="15.75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 t="s">
        <v>20</v>
      </c>
      <c r="O427" s="12" t="s">
        <v>20</v>
      </c>
      <c r="P427" s="12" t="s">
        <v>20</v>
      </c>
      <c r="Q427" s="12" t="s">
        <v>20</v>
      </c>
      <c r="R427" s="12" t="s">
        <v>20</v>
      </c>
      <c r="S427" s="12" t="s">
        <v>20</v>
      </c>
      <c r="T427" s="12" t="s">
        <v>20</v>
      </c>
    </row>
    <row r="428" spans="1:20" ht="15.75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 t="s">
        <v>20</v>
      </c>
      <c r="O428" s="12" t="s">
        <v>20</v>
      </c>
      <c r="P428" s="12" t="s">
        <v>20</v>
      </c>
      <c r="Q428" s="12" t="s">
        <v>20</v>
      </c>
      <c r="R428" s="12" t="s">
        <v>20</v>
      </c>
      <c r="S428" s="12" t="s">
        <v>20</v>
      </c>
      <c r="T428" s="12" t="s">
        <v>20</v>
      </c>
    </row>
    <row r="429" spans="1:20" ht="15.75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 t="s">
        <v>20</v>
      </c>
      <c r="O429" s="12" t="s">
        <v>20</v>
      </c>
      <c r="P429" s="12" t="s">
        <v>20</v>
      </c>
      <c r="Q429" s="12" t="s">
        <v>20</v>
      </c>
      <c r="R429" s="12" t="s">
        <v>20</v>
      </c>
      <c r="S429" s="12" t="s">
        <v>20</v>
      </c>
      <c r="T429" s="12" t="s">
        <v>20</v>
      </c>
    </row>
    <row r="430" spans="1:20" ht="15.75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 t="s">
        <v>20</v>
      </c>
      <c r="O430" s="12" t="s">
        <v>20</v>
      </c>
      <c r="P430" s="12" t="s">
        <v>20</v>
      </c>
      <c r="Q430" s="12" t="s">
        <v>20</v>
      </c>
      <c r="R430" s="12" t="s">
        <v>20</v>
      </c>
      <c r="S430" s="12" t="s">
        <v>20</v>
      </c>
      <c r="T430" s="12" t="s">
        <v>20</v>
      </c>
    </row>
    <row r="431" spans="1:20" ht="15.75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 t="s">
        <v>20</v>
      </c>
      <c r="O431" s="12" t="s">
        <v>20</v>
      </c>
      <c r="P431" s="12" t="s">
        <v>20</v>
      </c>
      <c r="Q431" s="12" t="s">
        <v>20</v>
      </c>
      <c r="R431" s="12" t="s">
        <v>20</v>
      </c>
      <c r="S431" s="12" t="s">
        <v>20</v>
      </c>
      <c r="T431" s="12" t="s">
        <v>20</v>
      </c>
    </row>
    <row r="432" spans="1:20" ht="15.75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 t="s">
        <v>20</v>
      </c>
      <c r="O432" s="12" t="s">
        <v>20</v>
      </c>
      <c r="P432" s="12" t="s">
        <v>20</v>
      </c>
      <c r="Q432" s="12" t="s">
        <v>20</v>
      </c>
      <c r="R432" s="12" t="s">
        <v>20</v>
      </c>
      <c r="S432" s="12" t="s">
        <v>20</v>
      </c>
      <c r="T432" s="12" t="s">
        <v>20</v>
      </c>
    </row>
    <row r="433" spans="1:20" ht="15.75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 t="s">
        <v>20</v>
      </c>
      <c r="O433" s="12" t="s">
        <v>20</v>
      </c>
      <c r="P433" s="12" t="s">
        <v>20</v>
      </c>
      <c r="Q433" s="12" t="s">
        <v>20</v>
      </c>
      <c r="R433" s="12" t="s">
        <v>20</v>
      </c>
      <c r="S433" s="12" t="s">
        <v>20</v>
      </c>
      <c r="T433" s="12" t="s">
        <v>20</v>
      </c>
    </row>
    <row r="434" spans="1:20" ht="15.75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 t="s">
        <v>20</v>
      </c>
      <c r="O434" s="12" t="s">
        <v>20</v>
      </c>
      <c r="P434" s="12" t="s">
        <v>20</v>
      </c>
      <c r="Q434" s="12" t="s">
        <v>20</v>
      </c>
      <c r="R434" s="12" t="s">
        <v>20</v>
      </c>
      <c r="S434" s="12" t="s">
        <v>20</v>
      </c>
      <c r="T434" s="12" t="s">
        <v>20</v>
      </c>
    </row>
    <row r="435" spans="1:20" ht="15.75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 t="s">
        <v>20</v>
      </c>
      <c r="O435" s="12" t="s">
        <v>20</v>
      </c>
      <c r="P435" s="12" t="s">
        <v>20</v>
      </c>
      <c r="Q435" s="12" t="s">
        <v>20</v>
      </c>
      <c r="R435" s="12" t="s">
        <v>20</v>
      </c>
      <c r="S435" s="12" t="s">
        <v>20</v>
      </c>
      <c r="T435" s="12" t="s">
        <v>20</v>
      </c>
    </row>
    <row r="436" spans="1:20" ht="15.75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 t="s">
        <v>20</v>
      </c>
      <c r="O436" s="12" t="s">
        <v>20</v>
      </c>
      <c r="P436" s="12" t="s">
        <v>20</v>
      </c>
      <c r="Q436" s="12" t="s">
        <v>20</v>
      </c>
      <c r="R436" s="12" t="s">
        <v>20</v>
      </c>
      <c r="S436" s="12" t="s">
        <v>20</v>
      </c>
      <c r="T436" s="12" t="s">
        <v>20</v>
      </c>
    </row>
    <row r="437" spans="1:20" ht="15.75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 t="s">
        <v>20</v>
      </c>
      <c r="O437" s="12" t="s">
        <v>20</v>
      </c>
      <c r="P437" s="12" t="s">
        <v>20</v>
      </c>
      <c r="Q437" s="12" t="s">
        <v>20</v>
      </c>
      <c r="R437" s="12" t="s">
        <v>20</v>
      </c>
      <c r="S437" s="12" t="s">
        <v>20</v>
      </c>
      <c r="T437" s="12" t="s">
        <v>20</v>
      </c>
    </row>
    <row r="438" spans="1:20" ht="15.75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 t="s">
        <v>20</v>
      </c>
      <c r="O438" s="12" t="s">
        <v>20</v>
      </c>
      <c r="P438" s="12" t="s">
        <v>20</v>
      </c>
      <c r="Q438" s="12" t="s">
        <v>20</v>
      </c>
      <c r="R438" s="12" t="s">
        <v>20</v>
      </c>
      <c r="S438" s="12" t="s">
        <v>20</v>
      </c>
      <c r="T438" s="12" t="s">
        <v>20</v>
      </c>
    </row>
    <row r="439" spans="1:20" ht="15.75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 t="s">
        <v>20</v>
      </c>
      <c r="O439" s="12" t="s">
        <v>20</v>
      </c>
      <c r="P439" s="12" t="s">
        <v>20</v>
      </c>
      <c r="Q439" s="12" t="s">
        <v>20</v>
      </c>
      <c r="R439" s="12" t="s">
        <v>20</v>
      </c>
      <c r="S439" s="12" t="s">
        <v>20</v>
      </c>
      <c r="T439" s="12" t="s">
        <v>20</v>
      </c>
    </row>
    <row r="440" spans="1:20" ht="15.75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 t="s">
        <v>20</v>
      </c>
      <c r="O440" s="12" t="s">
        <v>20</v>
      </c>
      <c r="P440" s="12" t="s">
        <v>20</v>
      </c>
      <c r="Q440" s="12" t="s">
        <v>20</v>
      </c>
      <c r="R440" s="12" t="s">
        <v>20</v>
      </c>
      <c r="S440" s="12" t="s">
        <v>20</v>
      </c>
      <c r="T440" s="12" t="s">
        <v>20</v>
      </c>
    </row>
    <row r="441" spans="1:20" ht="15.75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 t="s">
        <v>20</v>
      </c>
      <c r="O441" s="12" t="s">
        <v>20</v>
      </c>
      <c r="P441" s="12" t="s">
        <v>20</v>
      </c>
      <c r="Q441" s="12" t="s">
        <v>20</v>
      </c>
      <c r="R441" s="12" t="s">
        <v>20</v>
      </c>
      <c r="S441" s="12" t="s">
        <v>20</v>
      </c>
      <c r="T441" s="12" t="s">
        <v>20</v>
      </c>
    </row>
    <row r="442" spans="1:20" ht="15.75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 t="s">
        <v>20</v>
      </c>
      <c r="O442" s="12" t="s">
        <v>20</v>
      </c>
      <c r="P442" s="12" t="s">
        <v>20</v>
      </c>
      <c r="Q442" s="12" t="s">
        <v>20</v>
      </c>
      <c r="R442" s="12" t="s">
        <v>20</v>
      </c>
      <c r="S442" s="12" t="s">
        <v>20</v>
      </c>
      <c r="T442" s="12" t="s">
        <v>20</v>
      </c>
    </row>
    <row r="443" spans="1:20" ht="15.75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 t="s">
        <v>20</v>
      </c>
      <c r="O443" s="12" t="s">
        <v>20</v>
      </c>
      <c r="P443" s="12" t="s">
        <v>20</v>
      </c>
      <c r="Q443" s="12" t="s">
        <v>20</v>
      </c>
      <c r="R443" s="12" t="s">
        <v>20</v>
      </c>
      <c r="S443" s="12" t="s">
        <v>20</v>
      </c>
      <c r="T443" s="12" t="s">
        <v>20</v>
      </c>
    </row>
    <row r="444" spans="1:20" ht="15.75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 t="s">
        <v>20</v>
      </c>
      <c r="O444" s="12" t="s">
        <v>20</v>
      </c>
      <c r="P444" s="12" t="s">
        <v>20</v>
      </c>
      <c r="Q444" s="12" t="s">
        <v>20</v>
      </c>
      <c r="R444" s="12" t="s">
        <v>20</v>
      </c>
      <c r="S444" s="12" t="s">
        <v>20</v>
      </c>
      <c r="T444" s="12" t="s">
        <v>20</v>
      </c>
    </row>
    <row r="445" spans="1:20" ht="15.75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 t="s">
        <v>20</v>
      </c>
      <c r="O445" s="12" t="s">
        <v>20</v>
      </c>
      <c r="P445" s="12" t="s">
        <v>20</v>
      </c>
      <c r="Q445" s="12" t="s">
        <v>20</v>
      </c>
      <c r="R445" s="12" t="s">
        <v>20</v>
      </c>
      <c r="S445" s="12" t="s">
        <v>20</v>
      </c>
      <c r="T445" s="12" t="s">
        <v>20</v>
      </c>
    </row>
    <row r="446" spans="1:20" ht="15.75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 t="s">
        <v>20</v>
      </c>
      <c r="O446" s="12" t="s">
        <v>20</v>
      </c>
      <c r="P446" s="12" t="s">
        <v>20</v>
      </c>
      <c r="Q446" s="12" t="s">
        <v>20</v>
      </c>
      <c r="R446" s="12" t="s">
        <v>20</v>
      </c>
      <c r="S446" s="12" t="s">
        <v>20</v>
      </c>
      <c r="T446" s="12" t="s">
        <v>20</v>
      </c>
    </row>
    <row r="447" spans="1:20" ht="15.75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 t="s">
        <v>20</v>
      </c>
      <c r="O447" s="12" t="s">
        <v>20</v>
      </c>
      <c r="P447" s="12" t="s">
        <v>20</v>
      </c>
      <c r="Q447" s="12" t="s">
        <v>20</v>
      </c>
      <c r="R447" s="12" t="s">
        <v>20</v>
      </c>
      <c r="S447" s="12" t="s">
        <v>20</v>
      </c>
      <c r="T447" s="12" t="s">
        <v>20</v>
      </c>
    </row>
    <row r="448" spans="1:20" ht="15.75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 t="s">
        <v>20</v>
      </c>
      <c r="O448" s="12" t="s">
        <v>20</v>
      </c>
      <c r="P448" s="12" t="s">
        <v>20</v>
      </c>
      <c r="Q448" s="12" t="s">
        <v>20</v>
      </c>
      <c r="R448" s="12" t="s">
        <v>20</v>
      </c>
      <c r="S448" s="12" t="s">
        <v>20</v>
      </c>
      <c r="T448" s="12" t="s">
        <v>20</v>
      </c>
    </row>
    <row r="449" spans="1:20" ht="15.75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 t="s">
        <v>20</v>
      </c>
      <c r="O449" s="12" t="s">
        <v>20</v>
      </c>
      <c r="P449" s="12" t="s">
        <v>20</v>
      </c>
      <c r="Q449" s="12" t="s">
        <v>20</v>
      </c>
      <c r="R449" s="12" t="s">
        <v>20</v>
      </c>
      <c r="S449" s="12" t="s">
        <v>20</v>
      </c>
      <c r="T449" s="12" t="s">
        <v>20</v>
      </c>
    </row>
    <row r="450" spans="1:20" ht="15.75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 t="s">
        <v>20</v>
      </c>
      <c r="O450" s="12" t="s">
        <v>20</v>
      </c>
      <c r="P450" s="12" t="s">
        <v>20</v>
      </c>
      <c r="Q450" s="12" t="s">
        <v>20</v>
      </c>
      <c r="R450" s="12" t="s">
        <v>20</v>
      </c>
      <c r="S450" s="12" t="s">
        <v>20</v>
      </c>
      <c r="T450" s="12" t="s">
        <v>20</v>
      </c>
    </row>
    <row r="451" spans="1:20" ht="15.75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 t="s">
        <v>20</v>
      </c>
      <c r="O451" s="12" t="s">
        <v>20</v>
      </c>
      <c r="P451" s="12" t="s">
        <v>20</v>
      </c>
      <c r="Q451" s="12" t="s">
        <v>20</v>
      </c>
      <c r="R451" s="12" t="s">
        <v>20</v>
      </c>
      <c r="S451" s="12" t="s">
        <v>20</v>
      </c>
      <c r="T451" s="12" t="s">
        <v>20</v>
      </c>
    </row>
    <row r="452" spans="1:20" ht="15.75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 t="s">
        <v>20</v>
      </c>
      <c r="O452" s="12" t="s">
        <v>20</v>
      </c>
      <c r="P452" s="12" t="s">
        <v>20</v>
      </c>
      <c r="Q452" s="12" t="s">
        <v>20</v>
      </c>
      <c r="R452" s="12" t="s">
        <v>20</v>
      </c>
      <c r="S452" s="12" t="s">
        <v>20</v>
      </c>
      <c r="T452" s="12" t="s">
        <v>20</v>
      </c>
    </row>
    <row r="453" spans="1:20" ht="15.75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 t="s">
        <v>20</v>
      </c>
      <c r="O453" s="12" t="s">
        <v>20</v>
      </c>
      <c r="P453" s="12" t="s">
        <v>20</v>
      </c>
      <c r="Q453" s="12" t="s">
        <v>20</v>
      </c>
      <c r="R453" s="12" t="s">
        <v>20</v>
      </c>
      <c r="S453" s="12" t="s">
        <v>20</v>
      </c>
      <c r="T453" s="12" t="s">
        <v>20</v>
      </c>
    </row>
    <row r="454" spans="1:20" ht="15.75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 t="s">
        <v>20</v>
      </c>
      <c r="O454" s="12" t="s">
        <v>20</v>
      </c>
      <c r="P454" s="12" t="s">
        <v>20</v>
      </c>
      <c r="Q454" s="12" t="s">
        <v>20</v>
      </c>
      <c r="R454" s="12" t="s">
        <v>20</v>
      </c>
      <c r="S454" s="12" t="s">
        <v>20</v>
      </c>
      <c r="T454" s="12" t="s">
        <v>20</v>
      </c>
    </row>
    <row r="455" spans="1:20" ht="15.75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 t="s">
        <v>20</v>
      </c>
      <c r="O455" s="12" t="s">
        <v>20</v>
      </c>
      <c r="P455" s="12" t="s">
        <v>20</v>
      </c>
      <c r="Q455" s="12" t="s">
        <v>20</v>
      </c>
      <c r="R455" s="12" t="s">
        <v>20</v>
      </c>
      <c r="S455" s="12" t="s">
        <v>20</v>
      </c>
      <c r="T455" s="12" t="s">
        <v>20</v>
      </c>
    </row>
    <row r="456" spans="1:20" ht="15.75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 t="s">
        <v>20</v>
      </c>
      <c r="O456" s="12" t="s">
        <v>20</v>
      </c>
      <c r="P456" s="12" t="s">
        <v>20</v>
      </c>
      <c r="Q456" s="12" t="s">
        <v>20</v>
      </c>
      <c r="R456" s="12" t="s">
        <v>20</v>
      </c>
      <c r="S456" s="12" t="s">
        <v>20</v>
      </c>
      <c r="T456" s="12" t="s">
        <v>20</v>
      </c>
    </row>
    <row r="457" spans="1:20" ht="15.75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 t="s">
        <v>20</v>
      </c>
      <c r="O457" s="12" t="s">
        <v>20</v>
      </c>
      <c r="P457" s="12" t="s">
        <v>20</v>
      </c>
      <c r="Q457" s="12" t="s">
        <v>20</v>
      </c>
      <c r="R457" s="12" t="s">
        <v>20</v>
      </c>
      <c r="S457" s="12" t="s">
        <v>20</v>
      </c>
      <c r="T457" s="12" t="s">
        <v>20</v>
      </c>
    </row>
    <row r="458" spans="1:20" ht="15.75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 t="s">
        <v>20</v>
      </c>
      <c r="O458" s="12" t="s">
        <v>20</v>
      </c>
      <c r="P458" s="12" t="s">
        <v>20</v>
      </c>
      <c r="Q458" s="12" t="s">
        <v>20</v>
      </c>
      <c r="R458" s="12" t="s">
        <v>20</v>
      </c>
      <c r="S458" s="12" t="s">
        <v>20</v>
      </c>
      <c r="T458" s="12" t="s">
        <v>20</v>
      </c>
    </row>
    <row r="459" spans="1:20" ht="15.75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 t="s">
        <v>20</v>
      </c>
      <c r="O459" s="12" t="s">
        <v>20</v>
      </c>
      <c r="P459" s="12" t="s">
        <v>20</v>
      </c>
      <c r="Q459" s="12" t="s">
        <v>20</v>
      </c>
      <c r="R459" s="12" t="s">
        <v>20</v>
      </c>
      <c r="S459" s="12" t="s">
        <v>20</v>
      </c>
      <c r="T459" s="12" t="s">
        <v>20</v>
      </c>
    </row>
    <row r="460" spans="1:20" ht="15.75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 t="s">
        <v>20</v>
      </c>
      <c r="O460" s="12" t="s">
        <v>20</v>
      </c>
      <c r="P460" s="12" t="s">
        <v>20</v>
      </c>
      <c r="Q460" s="12" t="s">
        <v>20</v>
      </c>
      <c r="R460" s="12" t="s">
        <v>20</v>
      </c>
      <c r="S460" s="12" t="s">
        <v>20</v>
      </c>
      <c r="T460" s="12" t="s">
        <v>20</v>
      </c>
    </row>
    <row r="461" spans="1:20" ht="15.75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 t="s">
        <v>20</v>
      </c>
      <c r="O461" s="12" t="s">
        <v>20</v>
      </c>
      <c r="P461" s="12" t="s">
        <v>20</v>
      </c>
      <c r="Q461" s="12" t="s">
        <v>20</v>
      </c>
      <c r="R461" s="12" t="s">
        <v>20</v>
      </c>
      <c r="S461" s="12" t="s">
        <v>20</v>
      </c>
      <c r="T461" s="12" t="s">
        <v>20</v>
      </c>
    </row>
    <row r="462" spans="1:20" ht="15.75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 t="s">
        <v>20</v>
      </c>
      <c r="O462" s="12" t="s">
        <v>20</v>
      </c>
      <c r="P462" s="12" t="s">
        <v>20</v>
      </c>
      <c r="Q462" s="12" t="s">
        <v>20</v>
      </c>
      <c r="R462" s="12" t="s">
        <v>20</v>
      </c>
      <c r="S462" s="12" t="s">
        <v>20</v>
      </c>
      <c r="T462" s="12" t="s">
        <v>20</v>
      </c>
    </row>
    <row r="463" spans="1:20" ht="15.75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 t="s">
        <v>20</v>
      </c>
      <c r="O463" s="12" t="s">
        <v>20</v>
      </c>
      <c r="P463" s="12" t="s">
        <v>20</v>
      </c>
      <c r="Q463" s="12" t="s">
        <v>20</v>
      </c>
      <c r="R463" s="12" t="s">
        <v>20</v>
      </c>
      <c r="S463" s="12" t="s">
        <v>20</v>
      </c>
      <c r="T463" s="12" t="s">
        <v>20</v>
      </c>
    </row>
    <row r="464" spans="1:20" ht="15.75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 t="s">
        <v>20</v>
      </c>
      <c r="O464" s="12" t="s">
        <v>20</v>
      </c>
      <c r="P464" s="12" t="s">
        <v>20</v>
      </c>
      <c r="Q464" s="12" t="s">
        <v>20</v>
      </c>
      <c r="R464" s="12" t="s">
        <v>20</v>
      </c>
      <c r="S464" s="12" t="s">
        <v>20</v>
      </c>
      <c r="T464" s="12" t="s">
        <v>20</v>
      </c>
    </row>
    <row r="465" spans="1:20" ht="15.75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 t="s">
        <v>20</v>
      </c>
      <c r="O465" s="12" t="s">
        <v>20</v>
      </c>
      <c r="P465" s="12" t="s">
        <v>20</v>
      </c>
      <c r="Q465" s="12" t="s">
        <v>20</v>
      </c>
      <c r="R465" s="12" t="s">
        <v>20</v>
      </c>
      <c r="S465" s="12" t="s">
        <v>20</v>
      </c>
      <c r="T465" s="12" t="s">
        <v>20</v>
      </c>
    </row>
    <row r="466" spans="1:20" ht="15.75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 t="s">
        <v>20</v>
      </c>
      <c r="O466" s="12" t="s">
        <v>20</v>
      </c>
      <c r="P466" s="12" t="s">
        <v>20</v>
      </c>
      <c r="Q466" s="12" t="s">
        <v>20</v>
      </c>
      <c r="R466" s="12" t="s">
        <v>20</v>
      </c>
      <c r="S466" s="12" t="s">
        <v>20</v>
      </c>
      <c r="T466" s="12" t="s">
        <v>20</v>
      </c>
    </row>
    <row r="467" spans="1:20" ht="15.75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 t="s">
        <v>20</v>
      </c>
      <c r="O467" s="12" t="s">
        <v>20</v>
      </c>
      <c r="P467" s="12" t="s">
        <v>20</v>
      </c>
      <c r="Q467" s="12" t="s">
        <v>20</v>
      </c>
      <c r="R467" s="12" t="s">
        <v>20</v>
      </c>
      <c r="S467" s="12" t="s">
        <v>20</v>
      </c>
      <c r="T467" s="12" t="s">
        <v>20</v>
      </c>
    </row>
    <row r="468" spans="1:20" ht="15.75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 t="s">
        <v>20</v>
      </c>
      <c r="O468" s="12" t="s">
        <v>20</v>
      </c>
      <c r="P468" s="12" t="s">
        <v>20</v>
      </c>
      <c r="Q468" s="12" t="s">
        <v>20</v>
      </c>
      <c r="R468" s="12" t="s">
        <v>20</v>
      </c>
      <c r="S468" s="12" t="s">
        <v>20</v>
      </c>
      <c r="T468" s="12" t="s">
        <v>20</v>
      </c>
    </row>
    <row r="469" spans="1:20" ht="15.75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 t="s">
        <v>20</v>
      </c>
      <c r="O469" s="12" t="s">
        <v>20</v>
      </c>
      <c r="P469" s="12" t="s">
        <v>20</v>
      </c>
      <c r="Q469" s="12" t="s">
        <v>20</v>
      </c>
      <c r="R469" s="12" t="s">
        <v>20</v>
      </c>
      <c r="S469" s="12" t="s">
        <v>20</v>
      </c>
      <c r="T469" s="12" t="s">
        <v>20</v>
      </c>
    </row>
    <row r="470" spans="1:20" ht="15.75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 t="s">
        <v>20</v>
      </c>
      <c r="O470" s="12" t="s">
        <v>20</v>
      </c>
      <c r="P470" s="12" t="s">
        <v>20</v>
      </c>
      <c r="Q470" s="12" t="s">
        <v>20</v>
      </c>
      <c r="R470" s="12" t="s">
        <v>20</v>
      </c>
      <c r="S470" s="12" t="s">
        <v>20</v>
      </c>
      <c r="T470" s="12" t="s">
        <v>20</v>
      </c>
    </row>
    <row r="471" spans="1:20" ht="15.75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 t="s">
        <v>20</v>
      </c>
      <c r="O471" s="12" t="s">
        <v>20</v>
      </c>
      <c r="P471" s="12" t="s">
        <v>20</v>
      </c>
      <c r="Q471" s="12" t="s">
        <v>20</v>
      </c>
      <c r="R471" s="12" t="s">
        <v>20</v>
      </c>
      <c r="S471" s="12" t="s">
        <v>20</v>
      </c>
      <c r="T471" s="12" t="s">
        <v>20</v>
      </c>
    </row>
    <row r="472" spans="1:20" ht="15.75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 t="s">
        <v>20</v>
      </c>
      <c r="O472" s="12" t="s">
        <v>20</v>
      </c>
      <c r="P472" s="12" t="s">
        <v>20</v>
      </c>
      <c r="Q472" s="12" t="s">
        <v>20</v>
      </c>
      <c r="R472" s="12" t="s">
        <v>20</v>
      </c>
      <c r="S472" s="12" t="s">
        <v>20</v>
      </c>
      <c r="T472" s="12" t="s">
        <v>20</v>
      </c>
    </row>
    <row r="473" spans="1:20" ht="15.75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 t="s">
        <v>20</v>
      </c>
      <c r="O473" s="12" t="s">
        <v>20</v>
      </c>
      <c r="P473" s="12" t="s">
        <v>20</v>
      </c>
      <c r="Q473" s="12" t="s">
        <v>20</v>
      </c>
      <c r="R473" s="12" t="s">
        <v>20</v>
      </c>
      <c r="S473" s="12" t="s">
        <v>20</v>
      </c>
      <c r="T473" s="12" t="s">
        <v>20</v>
      </c>
    </row>
    <row r="474" spans="1:20" ht="15.75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 t="s">
        <v>20</v>
      </c>
      <c r="O474" s="12" t="s">
        <v>20</v>
      </c>
      <c r="P474" s="12" t="s">
        <v>20</v>
      </c>
      <c r="Q474" s="12" t="s">
        <v>20</v>
      </c>
      <c r="R474" s="12" t="s">
        <v>20</v>
      </c>
      <c r="S474" s="12" t="s">
        <v>20</v>
      </c>
      <c r="T474" s="12" t="s">
        <v>20</v>
      </c>
    </row>
    <row r="475" spans="1:20" ht="15.75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 t="s">
        <v>20</v>
      </c>
      <c r="O475" s="12" t="s">
        <v>20</v>
      </c>
      <c r="P475" s="12" t="s">
        <v>20</v>
      </c>
      <c r="Q475" s="12" t="s">
        <v>20</v>
      </c>
      <c r="R475" s="12" t="s">
        <v>20</v>
      </c>
      <c r="S475" s="12" t="s">
        <v>20</v>
      </c>
      <c r="T475" s="12" t="s">
        <v>20</v>
      </c>
    </row>
    <row r="476" spans="1:20" ht="15.75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 t="s">
        <v>20</v>
      </c>
      <c r="O476" s="12" t="s">
        <v>20</v>
      </c>
      <c r="P476" s="12" t="s">
        <v>20</v>
      </c>
      <c r="Q476" s="12" t="s">
        <v>20</v>
      </c>
      <c r="R476" s="12" t="s">
        <v>20</v>
      </c>
      <c r="S476" s="12" t="s">
        <v>20</v>
      </c>
      <c r="T476" s="12" t="s">
        <v>20</v>
      </c>
    </row>
    <row r="477" spans="1:20" ht="15.75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 t="s">
        <v>20</v>
      </c>
      <c r="O477" s="12" t="s">
        <v>20</v>
      </c>
      <c r="P477" s="12" t="s">
        <v>20</v>
      </c>
      <c r="Q477" s="12" t="s">
        <v>20</v>
      </c>
      <c r="R477" s="12" t="s">
        <v>20</v>
      </c>
      <c r="S477" s="12" t="s">
        <v>20</v>
      </c>
      <c r="T477" s="12" t="s">
        <v>20</v>
      </c>
    </row>
    <row r="478" spans="1:20" ht="15.75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 t="s">
        <v>20</v>
      </c>
      <c r="O478" s="12" t="s">
        <v>20</v>
      </c>
      <c r="P478" s="12" t="s">
        <v>20</v>
      </c>
      <c r="Q478" s="12" t="s">
        <v>20</v>
      </c>
      <c r="R478" s="12" t="s">
        <v>20</v>
      </c>
      <c r="S478" s="12" t="s">
        <v>20</v>
      </c>
      <c r="T478" s="12" t="s">
        <v>20</v>
      </c>
    </row>
    <row r="479" spans="1:20" ht="15.75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 t="s">
        <v>20</v>
      </c>
      <c r="O479" s="12" t="s">
        <v>20</v>
      </c>
      <c r="P479" s="12" t="s">
        <v>20</v>
      </c>
      <c r="Q479" s="12" t="s">
        <v>20</v>
      </c>
      <c r="R479" s="12" t="s">
        <v>20</v>
      </c>
      <c r="S479" s="12" t="s">
        <v>20</v>
      </c>
      <c r="T479" s="12" t="s">
        <v>20</v>
      </c>
    </row>
    <row r="480" spans="1:20" ht="15.75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 t="s">
        <v>20</v>
      </c>
      <c r="O480" s="12" t="s">
        <v>20</v>
      </c>
      <c r="P480" s="12" t="s">
        <v>20</v>
      </c>
      <c r="Q480" s="12" t="s">
        <v>20</v>
      </c>
      <c r="R480" s="12" t="s">
        <v>20</v>
      </c>
      <c r="S480" s="12" t="s">
        <v>20</v>
      </c>
      <c r="T480" s="12" t="s">
        <v>20</v>
      </c>
    </row>
    <row r="481" spans="1:20" ht="15.75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 t="s">
        <v>20</v>
      </c>
      <c r="O481" s="12" t="s">
        <v>20</v>
      </c>
      <c r="P481" s="12" t="s">
        <v>20</v>
      </c>
      <c r="Q481" s="12" t="s">
        <v>20</v>
      </c>
      <c r="R481" s="12" t="s">
        <v>20</v>
      </c>
      <c r="S481" s="12" t="s">
        <v>20</v>
      </c>
      <c r="T481" s="12" t="s">
        <v>20</v>
      </c>
    </row>
    <row r="482" spans="1:20" ht="15.75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 t="s">
        <v>20</v>
      </c>
      <c r="O482" s="12" t="s">
        <v>20</v>
      </c>
      <c r="P482" s="12" t="s">
        <v>20</v>
      </c>
      <c r="Q482" s="12" t="s">
        <v>20</v>
      </c>
      <c r="R482" s="12" t="s">
        <v>20</v>
      </c>
      <c r="S482" s="12" t="s">
        <v>20</v>
      </c>
      <c r="T482" s="12" t="s">
        <v>20</v>
      </c>
    </row>
    <row r="483" spans="1:20" ht="15.75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 t="s">
        <v>20</v>
      </c>
      <c r="O483" s="12" t="s">
        <v>20</v>
      </c>
      <c r="P483" s="12" t="s">
        <v>20</v>
      </c>
      <c r="Q483" s="12" t="s">
        <v>20</v>
      </c>
      <c r="R483" s="12" t="s">
        <v>20</v>
      </c>
      <c r="S483" s="12" t="s">
        <v>20</v>
      </c>
      <c r="T483" s="12" t="s">
        <v>20</v>
      </c>
    </row>
    <row r="484" spans="1:20" ht="15.75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 t="s">
        <v>20</v>
      </c>
      <c r="O484" s="12" t="s">
        <v>20</v>
      </c>
      <c r="P484" s="12" t="s">
        <v>20</v>
      </c>
      <c r="Q484" s="12" t="s">
        <v>20</v>
      </c>
      <c r="R484" s="12" t="s">
        <v>20</v>
      </c>
      <c r="S484" s="12" t="s">
        <v>20</v>
      </c>
      <c r="T484" s="12" t="s">
        <v>20</v>
      </c>
    </row>
    <row r="485" spans="1:20" ht="15.75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 t="s">
        <v>20</v>
      </c>
      <c r="O485" s="12" t="s">
        <v>20</v>
      </c>
      <c r="P485" s="12" t="s">
        <v>20</v>
      </c>
      <c r="Q485" s="12" t="s">
        <v>20</v>
      </c>
      <c r="R485" s="12" t="s">
        <v>20</v>
      </c>
      <c r="S485" s="12" t="s">
        <v>20</v>
      </c>
      <c r="T485" s="12" t="s">
        <v>20</v>
      </c>
    </row>
    <row r="486" spans="1:20" ht="15.75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 t="s">
        <v>20</v>
      </c>
      <c r="O486" s="12" t="s">
        <v>20</v>
      </c>
      <c r="P486" s="12" t="s">
        <v>20</v>
      </c>
      <c r="Q486" s="12" t="s">
        <v>20</v>
      </c>
      <c r="R486" s="12" t="s">
        <v>20</v>
      </c>
      <c r="S486" s="12" t="s">
        <v>20</v>
      </c>
      <c r="T486" s="12" t="s">
        <v>20</v>
      </c>
    </row>
    <row r="487" spans="1:20" ht="15.75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 t="s">
        <v>20</v>
      </c>
      <c r="O487" s="12" t="s">
        <v>20</v>
      </c>
      <c r="P487" s="12" t="s">
        <v>20</v>
      </c>
      <c r="Q487" s="12" t="s">
        <v>20</v>
      </c>
      <c r="R487" s="12" t="s">
        <v>20</v>
      </c>
      <c r="S487" s="12" t="s">
        <v>20</v>
      </c>
      <c r="T487" s="12" t="s">
        <v>20</v>
      </c>
    </row>
    <row r="488" spans="1:20" ht="15.75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 t="s">
        <v>20</v>
      </c>
      <c r="O488" s="12" t="s">
        <v>20</v>
      </c>
      <c r="P488" s="12" t="s">
        <v>20</v>
      </c>
      <c r="Q488" s="12" t="s">
        <v>20</v>
      </c>
      <c r="R488" s="12" t="s">
        <v>20</v>
      </c>
      <c r="S488" s="12" t="s">
        <v>20</v>
      </c>
      <c r="T488" s="12" t="s">
        <v>20</v>
      </c>
    </row>
    <row r="489" spans="1:20" ht="15.75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 t="s">
        <v>20</v>
      </c>
      <c r="O489" s="12" t="s">
        <v>20</v>
      </c>
      <c r="P489" s="12" t="s">
        <v>20</v>
      </c>
      <c r="Q489" s="12" t="s">
        <v>20</v>
      </c>
      <c r="R489" s="12" t="s">
        <v>20</v>
      </c>
      <c r="S489" s="12" t="s">
        <v>20</v>
      </c>
      <c r="T489" s="12" t="s">
        <v>20</v>
      </c>
    </row>
    <row r="490" spans="1:20" ht="15.75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 t="s">
        <v>20</v>
      </c>
      <c r="O490" s="12" t="s">
        <v>20</v>
      </c>
      <c r="P490" s="12" t="s">
        <v>20</v>
      </c>
      <c r="Q490" s="12" t="s">
        <v>20</v>
      </c>
      <c r="R490" s="12" t="s">
        <v>20</v>
      </c>
      <c r="S490" s="12" t="s">
        <v>20</v>
      </c>
      <c r="T490" s="12" t="s">
        <v>20</v>
      </c>
    </row>
    <row r="491" spans="1:20" ht="15.75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 t="s">
        <v>20</v>
      </c>
      <c r="O491" s="12" t="s">
        <v>20</v>
      </c>
      <c r="P491" s="12" t="s">
        <v>20</v>
      </c>
      <c r="Q491" s="12" t="s">
        <v>20</v>
      </c>
      <c r="R491" s="12" t="s">
        <v>20</v>
      </c>
      <c r="S491" s="12" t="s">
        <v>20</v>
      </c>
      <c r="T491" s="12" t="s">
        <v>20</v>
      </c>
    </row>
    <row r="492" spans="1:20" ht="15.75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 t="s">
        <v>20</v>
      </c>
      <c r="O492" s="12" t="s">
        <v>20</v>
      </c>
      <c r="P492" s="12" t="s">
        <v>20</v>
      </c>
      <c r="Q492" s="12" t="s">
        <v>20</v>
      </c>
      <c r="R492" s="12" t="s">
        <v>20</v>
      </c>
      <c r="S492" s="12" t="s">
        <v>20</v>
      </c>
      <c r="T492" s="12" t="s">
        <v>20</v>
      </c>
    </row>
    <row r="493" spans="1:20" ht="15.75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 t="s">
        <v>20</v>
      </c>
      <c r="O493" s="12" t="s">
        <v>20</v>
      </c>
      <c r="P493" s="12" t="s">
        <v>20</v>
      </c>
      <c r="Q493" s="12" t="s">
        <v>20</v>
      </c>
      <c r="R493" s="12" t="s">
        <v>20</v>
      </c>
      <c r="S493" s="12" t="s">
        <v>20</v>
      </c>
      <c r="T493" s="12" t="s">
        <v>20</v>
      </c>
    </row>
    <row r="494" spans="1:20" ht="15.75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 t="s">
        <v>20</v>
      </c>
      <c r="O494" s="12" t="s">
        <v>20</v>
      </c>
      <c r="P494" s="12" t="s">
        <v>20</v>
      </c>
      <c r="Q494" s="12" t="s">
        <v>20</v>
      </c>
      <c r="R494" s="12" t="s">
        <v>20</v>
      </c>
      <c r="S494" s="12" t="s">
        <v>20</v>
      </c>
      <c r="T494" s="12" t="s">
        <v>20</v>
      </c>
    </row>
    <row r="495" spans="1:20" ht="15.75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 t="s">
        <v>20</v>
      </c>
      <c r="O495" s="12" t="s">
        <v>20</v>
      </c>
      <c r="P495" s="12" t="s">
        <v>20</v>
      </c>
      <c r="Q495" s="12" t="s">
        <v>20</v>
      </c>
      <c r="R495" s="12" t="s">
        <v>20</v>
      </c>
      <c r="S495" s="12" t="s">
        <v>20</v>
      </c>
      <c r="T495" s="12" t="s">
        <v>20</v>
      </c>
    </row>
    <row r="496" spans="1:20" ht="15.75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 t="s">
        <v>20</v>
      </c>
      <c r="O496" s="12" t="s">
        <v>20</v>
      </c>
      <c r="P496" s="12" t="s">
        <v>20</v>
      </c>
      <c r="Q496" s="12" t="s">
        <v>20</v>
      </c>
      <c r="R496" s="12" t="s">
        <v>20</v>
      </c>
      <c r="S496" s="12" t="s">
        <v>20</v>
      </c>
      <c r="T496" s="12" t="s">
        <v>20</v>
      </c>
    </row>
    <row r="497" spans="1:20" ht="15.75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 t="s">
        <v>20</v>
      </c>
      <c r="O497" s="12" t="s">
        <v>20</v>
      </c>
      <c r="P497" s="12" t="s">
        <v>20</v>
      </c>
      <c r="Q497" s="12" t="s">
        <v>20</v>
      </c>
      <c r="R497" s="12" t="s">
        <v>20</v>
      </c>
      <c r="S497" s="12" t="s">
        <v>20</v>
      </c>
      <c r="T497" s="12" t="s">
        <v>20</v>
      </c>
    </row>
    <row r="498" spans="1:20" ht="15.75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 t="s">
        <v>20</v>
      </c>
      <c r="O498" s="12" t="s">
        <v>20</v>
      </c>
      <c r="P498" s="12" t="s">
        <v>20</v>
      </c>
      <c r="Q498" s="12" t="s">
        <v>20</v>
      </c>
      <c r="R498" s="12" t="s">
        <v>20</v>
      </c>
      <c r="S498" s="12" t="s">
        <v>20</v>
      </c>
      <c r="T498" s="12" t="s">
        <v>20</v>
      </c>
    </row>
    <row r="499" spans="1:20" ht="15.75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 t="s">
        <v>20</v>
      </c>
      <c r="O499" s="12" t="s">
        <v>20</v>
      </c>
      <c r="P499" s="12" t="s">
        <v>20</v>
      </c>
      <c r="Q499" s="12" t="s">
        <v>20</v>
      </c>
      <c r="R499" s="12" t="s">
        <v>20</v>
      </c>
      <c r="S499" s="12" t="s">
        <v>20</v>
      </c>
      <c r="T499" s="12" t="s">
        <v>20</v>
      </c>
    </row>
    <row r="500" spans="1:20" ht="15.75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 t="s">
        <v>20</v>
      </c>
      <c r="O500" s="12" t="s">
        <v>20</v>
      </c>
      <c r="P500" s="12" t="s">
        <v>20</v>
      </c>
      <c r="Q500" s="12" t="s">
        <v>20</v>
      </c>
      <c r="R500" s="12" t="s">
        <v>20</v>
      </c>
      <c r="S500" s="12" t="s">
        <v>20</v>
      </c>
      <c r="T500" s="12" t="s">
        <v>20</v>
      </c>
    </row>
    <row r="501" spans="1:20" ht="15.75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 t="s">
        <v>20</v>
      </c>
      <c r="O501" s="12" t="s">
        <v>20</v>
      </c>
      <c r="P501" s="12" t="s">
        <v>20</v>
      </c>
      <c r="Q501" s="12" t="s">
        <v>20</v>
      </c>
      <c r="R501" s="12" t="s">
        <v>20</v>
      </c>
      <c r="S501" s="12" t="s">
        <v>20</v>
      </c>
      <c r="T501" s="12" t="s">
        <v>20</v>
      </c>
    </row>
    <row r="502" spans="1:20" ht="15.75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 t="s">
        <v>20</v>
      </c>
      <c r="O502" s="12" t="s">
        <v>20</v>
      </c>
      <c r="P502" s="12" t="s">
        <v>20</v>
      </c>
      <c r="Q502" s="12" t="s">
        <v>20</v>
      </c>
      <c r="R502" s="12" t="s">
        <v>20</v>
      </c>
      <c r="S502" s="12" t="s">
        <v>20</v>
      </c>
      <c r="T502" s="12" t="s">
        <v>20</v>
      </c>
    </row>
    <row r="503" spans="1:20" ht="15.75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 t="s">
        <v>20</v>
      </c>
      <c r="O503" s="12" t="s">
        <v>20</v>
      </c>
      <c r="P503" s="12" t="s">
        <v>20</v>
      </c>
      <c r="Q503" s="12" t="s">
        <v>20</v>
      </c>
      <c r="R503" s="12" t="s">
        <v>20</v>
      </c>
      <c r="S503" s="12" t="s">
        <v>20</v>
      </c>
      <c r="T503" s="12" t="s">
        <v>20</v>
      </c>
    </row>
    <row r="504" spans="1:20" ht="15.75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 t="s">
        <v>20</v>
      </c>
      <c r="O504" s="12" t="s">
        <v>20</v>
      </c>
      <c r="P504" s="12" t="s">
        <v>20</v>
      </c>
      <c r="Q504" s="12" t="s">
        <v>20</v>
      </c>
      <c r="R504" s="12" t="s">
        <v>20</v>
      </c>
      <c r="S504" s="12" t="s">
        <v>20</v>
      </c>
      <c r="T504" s="12" t="s">
        <v>20</v>
      </c>
    </row>
    <row r="505" spans="1:20" ht="15.75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 t="s">
        <v>20</v>
      </c>
      <c r="O505" s="12" t="s">
        <v>20</v>
      </c>
      <c r="P505" s="12" t="s">
        <v>20</v>
      </c>
      <c r="Q505" s="12" t="s">
        <v>20</v>
      </c>
      <c r="R505" s="12" t="s">
        <v>20</v>
      </c>
      <c r="S505" s="12" t="s">
        <v>20</v>
      </c>
      <c r="T505" s="12" t="s">
        <v>20</v>
      </c>
    </row>
    <row r="506" spans="1:20" ht="15.75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 t="s">
        <v>20</v>
      </c>
      <c r="O506" s="12" t="s">
        <v>20</v>
      </c>
      <c r="P506" s="12" t="s">
        <v>20</v>
      </c>
      <c r="Q506" s="12" t="s">
        <v>20</v>
      </c>
      <c r="R506" s="12" t="s">
        <v>20</v>
      </c>
      <c r="S506" s="12" t="s">
        <v>20</v>
      </c>
      <c r="T506" s="12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D48FA-79FE-48A3-97A3-8532A4461D62}">
  <sheetPr>
    <tabColor rgb="FF92D050"/>
  </sheetPr>
  <dimension ref="A1:U511"/>
  <sheetViews>
    <sheetView workbookViewId="0">
      <selection activeCell="A2" sqref="A2:T227"/>
    </sheetView>
  </sheetViews>
  <sheetFormatPr defaultRowHeight="15" x14ac:dyDescent="0.25"/>
  <sheetData>
    <row r="1" spans="1:21" x14ac:dyDescent="0.25">
      <c r="A1" t="s">
        <v>15</v>
      </c>
    </row>
    <row r="3" spans="1:21" ht="15.75" x14ac:dyDescent="0.25">
      <c r="U3" s="12" t="s">
        <v>20</v>
      </c>
    </row>
    <row r="4" spans="1:21" ht="15.75" x14ac:dyDescent="0.25">
      <c r="U4" s="12" t="s">
        <v>20</v>
      </c>
    </row>
    <row r="5" spans="1:21" ht="15.75" x14ac:dyDescent="0.25">
      <c r="U5" s="12" t="s">
        <v>20</v>
      </c>
    </row>
    <row r="6" spans="1:21" ht="15.75" x14ac:dyDescent="0.25">
      <c r="U6" s="12" t="s">
        <v>20</v>
      </c>
    </row>
    <row r="7" spans="1:21" ht="15.75" x14ac:dyDescent="0.25">
      <c r="U7" s="12" t="s">
        <v>20</v>
      </c>
    </row>
    <row r="8" spans="1:21" ht="15.75" x14ac:dyDescent="0.25">
      <c r="U8" s="12" t="s">
        <v>20</v>
      </c>
    </row>
    <row r="9" spans="1:21" ht="15.75" x14ac:dyDescent="0.25">
      <c r="U9" s="12" t="s">
        <v>20</v>
      </c>
    </row>
    <row r="10" spans="1:21" ht="15.75" x14ac:dyDescent="0.25">
      <c r="U10" s="12" t="s">
        <v>20</v>
      </c>
    </row>
    <row r="11" spans="1:21" ht="15.75" x14ac:dyDescent="0.25">
      <c r="U11" s="12" t="s">
        <v>20</v>
      </c>
    </row>
    <row r="12" spans="1:21" ht="15.75" x14ac:dyDescent="0.25">
      <c r="U12" s="12" t="s">
        <v>20</v>
      </c>
    </row>
    <row r="13" spans="1:21" ht="15.75" x14ac:dyDescent="0.25">
      <c r="U13" s="12" t="s">
        <v>20</v>
      </c>
    </row>
    <row r="14" spans="1:21" ht="15.75" x14ac:dyDescent="0.25">
      <c r="U14" s="12" t="s">
        <v>20</v>
      </c>
    </row>
    <row r="15" spans="1:21" ht="15.75" x14ac:dyDescent="0.25">
      <c r="U15" s="12" t="s">
        <v>20</v>
      </c>
    </row>
    <row r="16" spans="1:21" ht="15.75" x14ac:dyDescent="0.25">
      <c r="U16" s="12" t="s">
        <v>20</v>
      </c>
    </row>
    <row r="17" spans="21:21" ht="15.75" x14ac:dyDescent="0.25">
      <c r="U17" s="12" t="s">
        <v>20</v>
      </c>
    </row>
    <row r="18" spans="21:21" ht="15.75" x14ac:dyDescent="0.25">
      <c r="U18" s="12" t="s">
        <v>20</v>
      </c>
    </row>
    <row r="19" spans="21:21" ht="15.75" x14ac:dyDescent="0.25">
      <c r="U19" s="12" t="s">
        <v>20</v>
      </c>
    </row>
    <row r="20" spans="21:21" ht="15.75" x14ac:dyDescent="0.25">
      <c r="U20" s="12" t="s">
        <v>20</v>
      </c>
    </row>
    <row r="21" spans="21:21" ht="15.75" x14ac:dyDescent="0.25">
      <c r="U21" s="12" t="s">
        <v>20</v>
      </c>
    </row>
    <row r="22" spans="21:21" ht="15.75" x14ac:dyDescent="0.25">
      <c r="U22" s="12" t="s">
        <v>20</v>
      </c>
    </row>
    <row r="23" spans="21:21" ht="15.75" x14ac:dyDescent="0.25">
      <c r="U23" s="12" t="s">
        <v>20</v>
      </c>
    </row>
    <row r="24" spans="21:21" ht="15.75" x14ac:dyDescent="0.25">
      <c r="U24" s="12" t="s">
        <v>20</v>
      </c>
    </row>
    <row r="25" spans="21:21" ht="15.75" x14ac:dyDescent="0.25">
      <c r="U25" s="12" t="s">
        <v>20</v>
      </c>
    </row>
    <row r="26" spans="21:21" ht="15.75" x14ac:dyDescent="0.25">
      <c r="U26" s="12" t="s">
        <v>20</v>
      </c>
    </row>
    <row r="27" spans="21:21" ht="15.75" x14ac:dyDescent="0.25">
      <c r="U27" s="12" t="s">
        <v>20</v>
      </c>
    </row>
    <row r="28" spans="21:21" ht="15.75" x14ac:dyDescent="0.25">
      <c r="U28" s="12" t="s">
        <v>20</v>
      </c>
    </row>
    <row r="29" spans="21:21" ht="15.75" x14ac:dyDescent="0.25">
      <c r="U29" s="12" t="s">
        <v>20</v>
      </c>
    </row>
    <row r="30" spans="21:21" ht="15.75" x14ac:dyDescent="0.25">
      <c r="U30" s="12" t="s">
        <v>20</v>
      </c>
    </row>
    <row r="31" spans="21:21" ht="15.75" x14ac:dyDescent="0.25">
      <c r="U31" s="12" t="s">
        <v>20</v>
      </c>
    </row>
    <row r="32" spans="21:21" ht="15.75" x14ac:dyDescent="0.25">
      <c r="U32" s="12" t="s">
        <v>20</v>
      </c>
    </row>
    <row r="33" spans="21:21" ht="15.75" x14ac:dyDescent="0.25">
      <c r="U33" s="12" t="s">
        <v>20</v>
      </c>
    </row>
    <row r="34" spans="21:21" ht="15.75" x14ac:dyDescent="0.25">
      <c r="U34" s="12" t="s">
        <v>20</v>
      </c>
    </row>
    <row r="35" spans="21:21" ht="15.75" x14ac:dyDescent="0.25">
      <c r="U35" s="12" t="s">
        <v>20</v>
      </c>
    </row>
    <row r="36" spans="21:21" ht="15.75" x14ac:dyDescent="0.25">
      <c r="U36" s="12" t="s">
        <v>20</v>
      </c>
    </row>
    <row r="37" spans="21:21" ht="15.75" x14ac:dyDescent="0.25">
      <c r="U37" s="12" t="s">
        <v>20</v>
      </c>
    </row>
    <row r="38" spans="21:21" ht="15.75" x14ac:dyDescent="0.25">
      <c r="U38" s="12" t="s">
        <v>20</v>
      </c>
    </row>
    <row r="39" spans="21:21" ht="15.75" x14ac:dyDescent="0.25">
      <c r="U39" s="12" t="s">
        <v>20</v>
      </c>
    </row>
    <row r="40" spans="21:21" ht="15.75" x14ac:dyDescent="0.25">
      <c r="U40" s="12" t="s">
        <v>20</v>
      </c>
    </row>
    <row r="41" spans="21:21" ht="15.75" x14ac:dyDescent="0.25">
      <c r="U41" s="12" t="s">
        <v>20</v>
      </c>
    </row>
    <row r="42" spans="21:21" ht="15.75" x14ac:dyDescent="0.25">
      <c r="U42" s="12" t="s">
        <v>20</v>
      </c>
    </row>
    <row r="43" spans="21:21" ht="15.75" x14ac:dyDescent="0.25">
      <c r="U43" s="12" t="s">
        <v>20</v>
      </c>
    </row>
    <row r="44" spans="21:21" ht="15.75" x14ac:dyDescent="0.25">
      <c r="U44" s="12" t="s">
        <v>20</v>
      </c>
    </row>
    <row r="45" spans="21:21" ht="15.75" x14ac:dyDescent="0.25">
      <c r="U45" s="12" t="s">
        <v>20</v>
      </c>
    </row>
    <row r="46" spans="21:21" ht="15.75" x14ac:dyDescent="0.25">
      <c r="U46" s="12" t="s">
        <v>20</v>
      </c>
    </row>
    <row r="47" spans="21:21" ht="15.75" x14ac:dyDescent="0.25">
      <c r="U47" s="12" t="s">
        <v>20</v>
      </c>
    </row>
    <row r="48" spans="21:21" ht="15.75" x14ac:dyDescent="0.25">
      <c r="U48" s="12" t="s">
        <v>20</v>
      </c>
    </row>
    <row r="49" spans="21:21" ht="15.75" x14ac:dyDescent="0.25">
      <c r="U49" s="12" t="s">
        <v>20</v>
      </c>
    </row>
    <row r="50" spans="21:21" ht="15.75" x14ac:dyDescent="0.25">
      <c r="U50" s="12" t="s">
        <v>20</v>
      </c>
    </row>
    <row r="51" spans="21:21" ht="15.75" x14ac:dyDescent="0.25">
      <c r="U51" s="12" t="s">
        <v>20</v>
      </c>
    </row>
    <row r="52" spans="21:21" ht="15.75" x14ac:dyDescent="0.25">
      <c r="U52" s="12" t="s">
        <v>20</v>
      </c>
    </row>
    <row r="53" spans="21:21" ht="15.75" x14ac:dyDescent="0.25">
      <c r="U53" s="12" t="s">
        <v>20</v>
      </c>
    </row>
    <row r="54" spans="21:21" ht="15.75" x14ac:dyDescent="0.25">
      <c r="U54" s="12" t="s">
        <v>20</v>
      </c>
    </row>
    <row r="55" spans="21:21" ht="15.75" x14ac:dyDescent="0.25">
      <c r="U55" s="12" t="s">
        <v>20</v>
      </c>
    </row>
    <row r="56" spans="21:21" ht="15.75" x14ac:dyDescent="0.25">
      <c r="U56" s="12" t="s">
        <v>20</v>
      </c>
    </row>
    <row r="57" spans="21:21" ht="15.75" x14ac:dyDescent="0.25">
      <c r="U57" s="12" t="s">
        <v>20</v>
      </c>
    </row>
    <row r="58" spans="21:21" ht="15.75" x14ac:dyDescent="0.25">
      <c r="U58" s="12" t="s">
        <v>20</v>
      </c>
    </row>
    <row r="59" spans="21:21" ht="15.75" x14ac:dyDescent="0.25">
      <c r="U59" s="12" t="s">
        <v>20</v>
      </c>
    </row>
    <row r="60" spans="21:21" ht="15.75" x14ac:dyDescent="0.25">
      <c r="U60" s="12" t="s">
        <v>20</v>
      </c>
    </row>
    <row r="61" spans="21:21" ht="15.75" x14ac:dyDescent="0.25">
      <c r="U61" s="12" t="s">
        <v>20</v>
      </c>
    </row>
    <row r="62" spans="21:21" ht="15.75" x14ac:dyDescent="0.25">
      <c r="U62" s="12" t="s">
        <v>20</v>
      </c>
    </row>
    <row r="63" spans="21:21" ht="15.75" x14ac:dyDescent="0.25">
      <c r="U63" s="12" t="s">
        <v>20</v>
      </c>
    </row>
    <row r="64" spans="21:21" ht="15.75" x14ac:dyDescent="0.25">
      <c r="U64" s="12" t="s">
        <v>20</v>
      </c>
    </row>
    <row r="65" spans="21:21" ht="15.75" x14ac:dyDescent="0.25">
      <c r="U65" s="12" t="s">
        <v>20</v>
      </c>
    </row>
    <row r="66" spans="21:21" ht="15.75" x14ac:dyDescent="0.25">
      <c r="U66" s="12" t="s">
        <v>20</v>
      </c>
    </row>
    <row r="67" spans="21:21" ht="15.75" x14ac:dyDescent="0.25">
      <c r="U67" s="12" t="s">
        <v>20</v>
      </c>
    </row>
    <row r="68" spans="21:21" ht="15.75" x14ac:dyDescent="0.25">
      <c r="U68" s="12" t="s">
        <v>20</v>
      </c>
    </row>
    <row r="69" spans="21:21" ht="15.75" x14ac:dyDescent="0.25">
      <c r="U69" s="12" t="s">
        <v>20</v>
      </c>
    </row>
    <row r="70" spans="21:21" ht="15.75" x14ac:dyDescent="0.25">
      <c r="U70" s="12" t="s">
        <v>20</v>
      </c>
    </row>
    <row r="71" spans="21:21" ht="15.75" x14ac:dyDescent="0.25">
      <c r="U71" s="12" t="s">
        <v>20</v>
      </c>
    </row>
    <row r="72" spans="21:21" ht="15.75" x14ac:dyDescent="0.25">
      <c r="U72" s="12" t="s">
        <v>20</v>
      </c>
    </row>
    <row r="73" spans="21:21" ht="15.75" x14ac:dyDescent="0.25">
      <c r="U73" s="12" t="s">
        <v>20</v>
      </c>
    </row>
    <row r="74" spans="21:21" ht="15.75" x14ac:dyDescent="0.25">
      <c r="U74" s="12" t="s">
        <v>20</v>
      </c>
    </row>
    <row r="75" spans="21:21" ht="15.75" x14ac:dyDescent="0.25">
      <c r="U75" s="12" t="s">
        <v>20</v>
      </c>
    </row>
    <row r="76" spans="21:21" ht="15.75" x14ac:dyDescent="0.25">
      <c r="U76" s="12" t="s">
        <v>20</v>
      </c>
    </row>
    <row r="77" spans="21:21" ht="15.75" x14ac:dyDescent="0.25">
      <c r="U77" s="12" t="s">
        <v>20</v>
      </c>
    </row>
    <row r="78" spans="21:21" ht="15.75" x14ac:dyDescent="0.25">
      <c r="U78" s="12" t="s">
        <v>20</v>
      </c>
    </row>
    <row r="79" spans="21:21" ht="15.75" x14ac:dyDescent="0.25">
      <c r="U79" s="12" t="s">
        <v>20</v>
      </c>
    </row>
    <row r="80" spans="21:21" ht="15.75" x14ac:dyDescent="0.25">
      <c r="U80" s="12" t="s">
        <v>20</v>
      </c>
    </row>
    <row r="81" spans="21:21" ht="15.75" x14ac:dyDescent="0.25">
      <c r="U81" s="12" t="s">
        <v>20</v>
      </c>
    </row>
    <row r="82" spans="21:21" ht="15.75" x14ac:dyDescent="0.25">
      <c r="U82" s="12" t="s">
        <v>20</v>
      </c>
    </row>
    <row r="83" spans="21:21" ht="15.75" x14ac:dyDescent="0.25">
      <c r="U83" s="12" t="s">
        <v>20</v>
      </c>
    </row>
    <row r="84" spans="21:21" ht="15.75" x14ac:dyDescent="0.25">
      <c r="U84" s="12" t="s">
        <v>20</v>
      </c>
    </row>
    <row r="85" spans="21:21" ht="15.75" x14ac:dyDescent="0.25">
      <c r="U85" s="12" t="s">
        <v>20</v>
      </c>
    </row>
    <row r="86" spans="21:21" ht="15.75" x14ac:dyDescent="0.25">
      <c r="U86" s="12" t="s">
        <v>20</v>
      </c>
    </row>
    <row r="87" spans="21:21" ht="15.75" x14ac:dyDescent="0.25">
      <c r="U87" s="12" t="s">
        <v>20</v>
      </c>
    </row>
    <row r="88" spans="21:21" ht="15.75" x14ac:dyDescent="0.25">
      <c r="U88" s="12" t="s">
        <v>20</v>
      </c>
    </row>
    <row r="89" spans="21:21" ht="15.75" x14ac:dyDescent="0.25">
      <c r="U89" s="12" t="s">
        <v>20</v>
      </c>
    </row>
    <row r="90" spans="21:21" ht="15.75" x14ac:dyDescent="0.25">
      <c r="U90" s="12" t="s">
        <v>20</v>
      </c>
    </row>
    <row r="91" spans="21:21" ht="15.75" x14ac:dyDescent="0.25">
      <c r="U91" s="12" t="s">
        <v>20</v>
      </c>
    </row>
    <row r="92" spans="21:21" ht="15.75" x14ac:dyDescent="0.25">
      <c r="U92" s="12" t="s">
        <v>20</v>
      </c>
    </row>
    <row r="93" spans="21:21" ht="15.75" x14ac:dyDescent="0.25">
      <c r="U93" s="12" t="s">
        <v>20</v>
      </c>
    </row>
    <row r="94" spans="21:21" ht="15.75" x14ac:dyDescent="0.25">
      <c r="U94" s="12" t="s">
        <v>20</v>
      </c>
    </row>
    <row r="95" spans="21:21" ht="15.75" x14ac:dyDescent="0.25">
      <c r="U95" s="12" t="s">
        <v>20</v>
      </c>
    </row>
    <row r="96" spans="21:21" ht="15.75" x14ac:dyDescent="0.25">
      <c r="U96" s="12" t="s">
        <v>20</v>
      </c>
    </row>
    <row r="97" spans="21:21" ht="15.75" x14ac:dyDescent="0.25">
      <c r="U97" s="12" t="s">
        <v>20</v>
      </c>
    </row>
    <row r="98" spans="21:21" ht="15.75" x14ac:dyDescent="0.25">
      <c r="U98" s="12" t="s">
        <v>20</v>
      </c>
    </row>
    <row r="99" spans="21:21" ht="15.75" x14ac:dyDescent="0.25">
      <c r="U99" s="12" t="s">
        <v>20</v>
      </c>
    </row>
    <row r="100" spans="21:21" ht="15.75" x14ac:dyDescent="0.25">
      <c r="U100" s="12" t="s">
        <v>20</v>
      </c>
    </row>
    <row r="101" spans="21:21" ht="15.75" x14ac:dyDescent="0.25">
      <c r="U101" s="12" t="s">
        <v>20</v>
      </c>
    </row>
    <row r="102" spans="21:21" ht="15.75" x14ac:dyDescent="0.25">
      <c r="U102" s="12" t="s">
        <v>20</v>
      </c>
    </row>
    <row r="103" spans="21:21" ht="15.75" x14ac:dyDescent="0.25">
      <c r="U103" s="12" t="s">
        <v>20</v>
      </c>
    </row>
    <row r="104" spans="21:21" ht="15.75" x14ac:dyDescent="0.25">
      <c r="U104" s="12" t="s">
        <v>20</v>
      </c>
    </row>
    <row r="105" spans="21:21" ht="15.75" x14ac:dyDescent="0.25">
      <c r="U105" s="12" t="s">
        <v>20</v>
      </c>
    </row>
    <row r="106" spans="21:21" ht="15.75" x14ac:dyDescent="0.25">
      <c r="U106" s="12" t="s">
        <v>20</v>
      </c>
    </row>
    <row r="107" spans="21:21" ht="15.75" x14ac:dyDescent="0.25">
      <c r="U107" s="12" t="s">
        <v>20</v>
      </c>
    </row>
    <row r="108" spans="21:21" ht="15.75" x14ac:dyDescent="0.25">
      <c r="U108" s="12" t="s">
        <v>20</v>
      </c>
    </row>
    <row r="109" spans="21:21" ht="15.75" x14ac:dyDescent="0.25">
      <c r="U109" s="12" t="s">
        <v>20</v>
      </c>
    </row>
    <row r="110" spans="21:21" ht="15.75" x14ac:dyDescent="0.25">
      <c r="U110" s="12" t="s">
        <v>20</v>
      </c>
    </row>
    <row r="111" spans="21:21" ht="15.75" x14ac:dyDescent="0.25">
      <c r="U111" s="12" t="s">
        <v>20</v>
      </c>
    </row>
    <row r="112" spans="21:21" ht="15.75" x14ac:dyDescent="0.25">
      <c r="U112" s="12" t="s">
        <v>20</v>
      </c>
    </row>
    <row r="113" spans="21:21" ht="15.75" x14ac:dyDescent="0.25">
      <c r="U113" s="12" t="s">
        <v>20</v>
      </c>
    </row>
    <row r="114" spans="21:21" ht="15.75" x14ac:dyDescent="0.25">
      <c r="U114" s="12" t="s">
        <v>20</v>
      </c>
    </row>
    <row r="115" spans="21:21" ht="15.75" x14ac:dyDescent="0.25">
      <c r="U115" s="12" t="s">
        <v>20</v>
      </c>
    </row>
    <row r="116" spans="21:21" ht="15.75" x14ac:dyDescent="0.25">
      <c r="U116" s="12" t="s">
        <v>20</v>
      </c>
    </row>
    <row r="117" spans="21:21" ht="15.75" x14ac:dyDescent="0.25">
      <c r="U117" s="12" t="s">
        <v>20</v>
      </c>
    </row>
    <row r="118" spans="21:21" ht="15.75" x14ac:dyDescent="0.25">
      <c r="U118" s="12" t="s">
        <v>20</v>
      </c>
    </row>
    <row r="119" spans="21:21" ht="15.75" x14ac:dyDescent="0.25">
      <c r="U119" s="12" t="s">
        <v>20</v>
      </c>
    </row>
    <row r="120" spans="21:21" ht="15.75" x14ac:dyDescent="0.25">
      <c r="U120" s="12" t="s">
        <v>20</v>
      </c>
    </row>
    <row r="121" spans="21:21" ht="15.75" x14ac:dyDescent="0.25">
      <c r="U121" s="12" t="s">
        <v>20</v>
      </c>
    </row>
    <row r="122" spans="21:21" ht="15.75" x14ac:dyDescent="0.25">
      <c r="U122" s="12" t="s">
        <v>20</v>
      </c>
    </row>
    <row r="123" spans="21:21" ht="15.75" x14ac:dyDescent="0.25">
      <c r="U123" s="12" t="s">
        <v>20</v>
      </c>
    </row>
    <row r="124" spans="21:21" ht="15.75" x14ac:dyDescent="0.25">
      <c r="U124" s="12" t="s">
        <v>20</v>
      </c>
    </row>
    <row r="125" spans="21:21" ht="15.75" x14ac:dyDescent="0.25">
      <c r="U125" s="12" t="s">
        <v>20</v>
      </c>
    </row>
    <row r="126" spans="21:21" ht="15.75" x14ac:dyDescent="0.25">
      <c r="U126" s="12" t="s">
        <v>20</v>
      </c>
    </row>
    <row r="127" spans="21:21" ht="15.75" x14ac:dyDescent="0.25">
      <c r="U127" s="12" t="s">
        <v>20</v>
      </c>
    </row>
    <row r="128" spans="21:21" ht="15.75" x14ac:dyDescent="0.25">
      <c r="U128" s="12" t="s">
        <v>20</v>
      </c>
    </row>
    <row r="129" spans="21:21" ht="15.75" x14ac:dyDescent="0.25">
      <c r="U129" s="12" t="s">
        <v>20</v>
      </c>
    </row>
    <row r="130" spans="21:21" ht="15.75" x14ac:dyDescent="0.25">
      <c r="U130" s="12" t="s">
        <v>20</v>
      </c>
    </row>
    <row r="131" spans="21:21" ht="15.75" x14ac:dyDescent="0.25">
      <c r="U131" s="12" t="s">
        <v>20</v>
      </c>
    </row>
    <row r="132" spans="21:21" ht="15.75" x14ac:dyDescent="0.25">
      <c r="U132" s="12" t="s">
        <v>20</v>
      </c>
    </row>
    <row r="133" spans="21:21" ht="15.75" x14ac:dyDescent="0.25">
      <c r="U133" s="12" t="s">
        <v>20</v>
      </c>
    </row>
    <row r="134" spans="21:21" ht="15.75" x14ac:dyDescent="0.25">
      <c r="U134" s="12" t="s">
        <v>20</v>
      </c>
    </row>
    <row r="135" spans="21:21" ht="15.75" x14ac:dyDescent="0.25">
      <c r="U135" s="12" t="s">
        <v>20</v>
      </c>
    </row>
    <row r="136" spans="21:21" ht="15.75" x14ac:dyDescent="0.25">
      <c r="U136" s="12" t="s">
        <v>20</v>
      </c>
    </row>
    <row r="137" spans="21:21" ht="15.75" x14ac:dyDescent="0.25">
      <c r="U137" s="12" t="s">
        <v>20</v>
      </c>
    </row>
    <row r="138" spans="21:21" ht="15.75" x14ac:dyDescent="0.25">
      <c r="U138" s="12" t="s">
        <v>20</v>
      </c>
    </row>
    <row r="139" spans="21:21" ht="15.75" x14ac:dyDescent="0.25">
      <c r="U139" s="12" t="s">
        <v>20</v>
      </c>
    </row>
    <row r="140" spans="21:21" ht="15.75" x14ac:dyDescent="0.25">
      <c r="U140" s="12" t="s">
        <v>20</v>
      </c>
    </row>
    <row r="141" spans="21:21" ht="15.75" x14ac:dyDescent="0.25">
      <c r="U141" s="12" t="s">
        <v>20</v>
      </c>
    </row>
    <row r="142" spans="21:21" ht="15.75" x14ac:dyDescent="0.25">
      <c r="U142" s="12" t="s">
        <v>20</v>
      </c>
    </row>
    <row r="143" spans="21:21" ht="15.75" x14ac:dyDescent="0.25">
      <c r="U143" s="12" t="s">
        <v>20</v>
      </c>
    </row>
    <row r="144" spans="21:21" ht="15.75" x14ac:dyDescent="0.25">
      <c r="U144" s="12" t="s">
        <v>20</v>
      </c>
    </row>
    <row r="145" spans="21:21" ht="15.75" x14ac:dyDescent="0.25">
      <c r="U145" s="12" t="s">
        <v>20</v>
      </c>
    </row>
    <row r="146" spans="21:21" ht="15.75" x14ac:dyDescent="0.25">
      <c r="U146" s="12" t="s">
        <v>20</v>
      </c>
    </row>
    <row r="147" spans="21:21" ht="15.75" x14ac:dyDescent="0.25">
      <c r="U147" s="12" t="s">
        <v>20</v>
      </c>
    </row>
    <row r="148" spans="21:21" ht="15.75" x14ac:dyDescent="0.25">
      <c r="U148" s="12" t="s">
        <v>20</v>
      </c>
    </row>
    <row r="149" spans="21:21" ht="15.75" x14ac:dyDescent="0.25">
      <c r="U149" s="12" t="s">
        <v>20</v>
      </c>
    </row>
    <row r="150" spans="21:21" ht="15.75" x14ac:dyDescent="0.25">
      <c r="U150" s="12" t="s">
        <v>20</v>
      </c>
    </row>
    <row r="151" spans="21:21" ht="15.75" x14ac:dyDescent="0.25">
      <c r="U151" s="12" t="s">
        <v>20</v>
      </c>
    </row>
    <row r="152" spans="21:21" ht="15.75" x14ac:dyDescent="0.25">
      <c r="U152" s="12" t="s">
        <v>20</v>
      </c>
    </row>
    <row r="153" spans="21:21" ht="15.75" x14ac:dyDescent="0.25">
      <c r="U153" s="12" t="s">
        <v>20</v>
      </c>
    </row>
    <row r="154" spans="21:21" ht="15.75" x14ac:dyDescent="0.25">
      <c r="U154" s="12" t="s">
        <v>20</v>
      </c>
    </row>
    <row r="155" spans="21:21" ht="15.75" x14ac:dyDescent="0.25">
      <c r="U155" s="12" t="s">
        <v>20</v>
      </c>
    </row>
    <row r="156" spans="21:21" ht="15.75" x14ac:dyDescent="0.25">
      <c r="U156" s="12" t="s">
        <v>20</v>
      </c>
    </row>
    <row r="157" spans="21:21" ht="15.75" x14ac:dyDescent="0.25">
      <c r="U157" s="12" t="s">
        <v>20</v>
      </c>
    </row>
    <row r="158" spans="21:21" ht="15.75" x14ac:dyDescent="0.25">
      <c r="U158" s="12" t="s">
        <v>20</v>
      </c>
    </row>
    <row r="159" spans="21:21" ht="15.75" x14ac:dyDescent="0.25">
      <c r="U159" s="12" t="s">
        <v>20</v>
      </c>
    </row>
    <row r="160" spans="21:21" ht="15.75" x14ac:dyDescent="0.25">
      <c r="U160" s="12" t="s">
        <v>20</v>
      </c>
    </row>
    <row r="161" spans="21:21" ht="15.75" x14ac:dyDescent="0.25">
      <c r="U161" s="12" t="s">
        <v>20</v>
      </c>
    </row>
    <row r="162" spans="21:21" ht="15.75" x14ac:dyDescent="0.25">
      <c r="U162" s="12" t="s">
        <v>20</v>
      </c>
    </row>
    <row r="163" spans="21:21" ht="15.75" x14ac:dyDescent="0.25">
      <c r="U163" s="12" t="s">
        <v>20</v>
      </c>
    </row>
    <row r="164" spans="21:21" ht="15.75" x14ac:dyDescent="0.25">
      <c r="U164" s="12" t="s">
        <v>20</v>
      </c>
    </row>
    <row r="165" spans="21:21" ht="15.75" x14ac:dyDescent="0.25">
      <c r="U165" s="12" t="s">
        <v>20</v>
      </c>
    </row>
    <row r="166" spans="21:21" ht="15.75" x14ac:dyDescent="0.25">
      <c r="U166" s="12" t="s">
        <v>20</v>
      </c>
    </row>
    <row r="167" spans="21:21" ht="15.75" x14ac:dyDescent="0.25">
      <c r="U167" s="12" t="s">
        <v>20</v>
      </c>
    </row>
    <row r="168" spans="21:21" ht="15.75" x14ac:dyDescent="0.25">
      <c r="U168" s="12" t="s">
        <v>20</v>
      </c>
    </row>
    <row r="169" spans="21:21" ht="15.75" x14ac:dyDescent="0.25">
      <c r="U169" s="12" t="s">
        <v>20</v>
      </c>
    </row>
    <row r="170" spans="21:21" ht="15.75" x14ac:dyDescent="0.25">
      <c r="U170" s="12" t="s">
        <v>20</v>
      </c>
    </row>
    <row r="171" spans="21:21" ht="15.75" x14ac:dyDescent="0.25">
      <c r="U171" s="12" t="s">
        <v>20</v>
      </c>
    </row>
    <row r="172" spans="21:21" ht="15.75" x14ac:dyDescent="0.25">
      <c r="U172" s="12" t="s">
        <v>20</v>
      </c>
    </row>
    <row r="173" spans="21:21" ht="15.75" x14ac:dyDescent="0.25">
      <c r="U173" s="12" t="s">
        <v>20</v>
      </c>
    </row>
    <row r="174" spans="21:21" ht="15.75" x14ac:dyDescent="0.25">
      <c r="U174" s="12" t="s">
        <v>20</v>
      </c>
    </row>
    <row r="175" spans="21:21" ht="15.75" x14ac:dyDescent="0.25">
      <c r="U175" s="12" t="s">
        <v>20</v>
      </c>
    </row>
    <row r="176" spans="21:21" ht="15.75" x14ac:dyDescent="0.25">
      <c r="U176" s="12" t="s">
        <v>20</v>
      </c>
    </row>
    <row r="177" spans="21:21" ht="15.75" x14ac:dyDescent="0.25">
      <c r="U177" s="12" t="s">
        <v>20</v>
      </c>
    </row>
    <row r="178" spans="21:21" ht="15.75" x14ac:dyDescent="0.25">
      <c r="U178" s="12" t="s">
        <v>20</v>
      </c>
    </row>
    <row r="179" spans="21:21" ht="15.75" x14ac:dyDescent="0.25">
      <c r="U179" s="12" t="s">
        <v>20</v>
      </c>
    </row>
    <row r="180" spans="21:21" ht="15.75" x14ac:dyDescent="0.25">
      <c r="U180" s="12" t="s">
        <v>20</v>
      </c>
    </row>
    <row r="181" spans="21:21" ht="15.75" x14ac:dyDescent="0.25">
      <c r="U181" s="12" t="s">
        <v>20</v>
      </c>
    </row>
    <row r="182" spans="21:21" ht="15.75" x14ac:dyDescent="0.25">
      <c r="U182" s="12" t="s">
        <v>20</v>
      </c>
    </row>
    <row r="183" spans="21:21" ht="15.75" x14ac:dyDescent="0.25">
      <c r="U183" s="12" t="s">
        <v>20</v>
      </c>
    </row>
    <row r="184" spans="21:21" ht="15.75" x14ac:dyDescent="0.25">
      <c r="U184" s="12" t="s">
        <v>20</v>
      </c>
    </row>
    <row r="185" spans="21:21" ht="15.75" x14ac:dyDescent="0.25">
      <c r="U185" s="12" t="s">
        <v>20</v>
      </c>
    </row>
    <row r="186" spans="21:21" ht="15.75" x14ac:dyDescent="0.25">
      <c r="U186" s="12" t="s">
        <v>20</v>
      </c>
    </row>
    <row r="187" spans="21:21" ht="15.75" x14ac:dyDescent="0.25">
      <c r="U187" s="12" t="s">
        <v>20</v>
      </c>
    </row>
    <row r="188" spans="21:21" ht="15.75" x14ac:dyDescent="0.25">
      <c r="U188" s="12" t="s">
        <v>20</v>
      </c>
    </row>
    <row r="189" spans="21:21" ht="15.75" x14ac:dyDescent="0.25">
      <c r="U189" s="12" t="s">
        <v>20</v>
      </c>
    </row>
    <row r="190" spans="21:21" ht="15.75" x14ac:dyDescent="0.25">
      <c r="U190" s="12" t="s">
        <v>20</v>
      </c>
    </row>
    <row r="191" spans="21:21" ht="15.75" x14ac:dyDescent="0.25">
      <c r="U191" s="12" t="s">
        <v>20</v>
      </c>
    </row>
    <row r="192" spans="21:21" ht="15.75" x14ac:dyDescent="0.25">
      <c r="U192" s="12" t="s">
        <v>20</v>
      </c>
    </row>
    <row r="193" spans="21:21" ht="15.75" x14ac:dyDescent="0.25">
      <c r="U193" s="12" t="s">
        <v>20</v>
      </c>
    </row>
    <row r="194" spans="21:21" ht="15.75" x14ac:dyDescent="0.25">
      <c r="U194" s="12" t="s">
        <v>20</v>
      </c>
    </row>
    <row r="195" spans="21:21" ht="15.75" x14ac:dyDescent="0.25">
      <c r="U195" s="12" t="s">
        <v>20</v>
      </c>
    </row>
    <row r="196" spans="21:21" ht="15.75" x14ac:dyDescent="0.25">
      <c r="U196" s="12" t="s">
        <v>20</v>
      </c>
    </row>
    <row r="197" spans="21:21" ht="15.75" x14ac:dyDescent="0.25">
      <c r="U197" s="12" t="s">
        <v>20</v>
      </c>
    </row>
    <row r="198" spans="21:21" ht="15.75" x14ac:dyDescent="0.25">
      <c r="U198" s="12" t="s">
        <v>20</v>
      </c>
    </row>
    <row r="199" spans="21:21" ht="15.75" x14ac:dyDescent="0.25">
      <c r="U199" s="12" t="s">
        <v>20</v>
      </c>
    </row>
    <row r="200" spans="21:21" ht="15.75" x14ac:dyDescent="0.25">
      <c r="U200" s="12" t="s">
        <v>20</v>
      </c>
    </row>
    <row r="201" spans="21:21" ht="15.75" x14ac:dyDescent="0.25">
      <c r="U201" s="12" t="s">
        <v>20</v>
      </c>
    </row>
    <row r="202" spans="21:21" ht="15.75" x14ac:dyDescent="0.25">
      <c r="U202" s="12" t="s">
        <v>20</v>
      </c>
    </row>
    <row r="203" spans="21:21" ht="15.75" x14ac:dyDescent="0.25">
      <c r="U203" s="12" t="s">
        <v>20</v>
      </c>
    </row>
    <row r="204" spans="21:21" ht="15.75" x14ac:dyDescent="0.25">
      <c r="U204" s="12" t="s">
        <v>20</v>
      </c>
    </row>
    <row r="205" spans="21:21" ht="15.75" x14ac:dyDescent="0.25">
      <c r="U205" s="12" t="s">
        <v>20</v>
      </c>
    </row>
    <row r="206" spans="21:21" ht="15.75" x14ac:dyDescent="0.25">
      <c r="U206" s="12" t="s">
        <v>20</v>
      </c>
    </row>
    <row r="207" spans="21:21" ht="15.75" x14ac:dyDescent="0.25">
      <c r="U207" s="12" t="s">
        <v>20</v>
      </c>
    </row>
    <row r="208" spans="21:21" ht="15.75" x14ac:dyDescent="0.25">
      <c r="U208" s="12" t="s">
        <v>20</v>
      </c>
    </row>
    <row r="209" spans="21:21" ht="15.75" x14ac:dyDescent="0.25">
      <c r="U209" s="12" t="s">
        <v>20</v>
      </c>
    </row>
    <row r="210" spans="21:21" ht="15.75" x14ac:dyDescent="0.25">
      <c r="U210" s="12" t="s">
        <v>20</v>
      </c>
    </row>
    <row r="211" spans="21:21" ht="15.75" x14ac:dyDescent="0.25">
      <c r="U211" s="12" t="s">
        <v>20</v>
      </c>
    </row>
    <row r="212" spans="21:21" ht="15.75" x14ac:dyDescent="0.25">
      <c r="U212" s="12" t="s">
        <v>20</v>
      </c>
    </row>
    <row r="213" spans="21:21" ht="15.75" x14ac:dyDescent="0.25">
      <c r="U213" s="12" t="s">
        <v>20</v>
      </c>
    </row>
    <row r="214" spans="21:21" ht="15.75" x14ac:dyDescent="0.25">
      <c r="U214" s="12" t="s">
        <v>20</v>
      </c>
    </row>
    <row r="215" spans="21:21" ht="15.75" x14ac:dyDescent="0.25">
      <c r="U215" s="12" t="s">
        <v>20</v>
      </c>
    </row>
    <row r="216" spans="21:21" ht="15.75" x14ac:dyDescent="0.25">
      <c r="U216" s="12" t="s">
        <v>20</v>
      </c>
    </row>
    <row r="217" spans="21:21" ht="15.75" x14ac:dyDescent="0.25">
      <c r="U217" s="12" t="s">
        <v>20</v>
      </c>
    </row>
    <row r="218" spans="21:21" ht="15.75" x14ac:dyDescent="0.25">
      <c r="U218" s="12" t="s">
        <v>20</v>
      </c>
    </row>
    <row r="219" spans="21:21" ht="15.75" x14ac:dyDescent="0.25">
      <c r="U219" s="12" t="s">
        <v>20</v>
      </c>
    </row>
    <row r="220" spans="21:21" ht="15.75" x14ac:dyDescent="0.25">
      <c r="U220" s="12" t="s">
        <v>20</v>
      </c>
    </row>
    <row r="221" spans="21:21" ht="15.75" x14ac:dyDescent="0.25">
      <c r="U221" s="12" t="s">
        <v>20</v>
      </c>
    </row>
    <row r="222" spans="21:21" ht="15.75" x14ac:dyDescent="0.25">
      <c r="U222" s="12" t="s">
        <v>20</v>
      </c>
    </row>
    <row r="223" spans="21:21" ht="15.75" x14ac:dyDescent="0.25">
      <c r="U223" s="12" t="s">
        <v>20</v>
      </c>
    </row>
    <row r="224" spans="21:21" ht="15.75" x14ac:dyDescent="0.25">
      <c r="U224" s="12" t="s">
        <v>20</v>
      </c>
    </row>
    <row r="225" spans="1:21" ht="15.75" x14ac:dyDescent="0.25">
      <c r="U225" s="12" t="s">
        <v>20</v>
      </c>
    </row>
    <row r="226" spans="1:21" ht="15.75" x14ac:dyDescent="0.25">
      <c r="U226" s="12" t="s">
        <v>20</v>
      </c>
    </row>
    <row r="227" spans="1:21" ht="15.75" x14ac:dyDescent="0.25">
      <c r="U227" s="12" t="s">
        <v>20</v>
      </c>
    </row>
    <row r="228" spans="1:21" ht="15.75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 t="s">
        <v>20</v>
      </c>
    </row>
    <row r="229" spans="1:21" ht="15.75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 t="s">
        <v>20</v>
      </c>
    </row>
    <row r="230" spans="1:21" ht="15.75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 t="s">
        <v>20</v>
      </c>
    </row>
    <row r="231" spans="1:21" ht="15.75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 t="s">
        <v>20</v>
      </c>
    </row>
    <row r="232" spans="1:21" ht="15.7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 t="s">
        <v>20</v>
      </c>
    </row>
    <row r="233" spans="1:21" ht="15.7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 t="s">
        <v>20</v>
      </c>
    </row>
    <row r="234" spans="1:21" ht="15.75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 t="s">
        <v>20</v>
      </c>
    </row>
    <row r="235" spans="1:21" ht="15.75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 t="s">
        <v>20</v>
      </c>
    </row>
    <row r="236" spans="1:21" ht="15.75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 t="s">
        <v>20</v>
      </c>
    </row>
    <row r="237" spans="1:21" ht="15.75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 t="s">
        <v>20</v>
      </c>
    </row>
    <row r="238" spans="1:21" ht="15.75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 t="s">
        <v>20</v>
      </c>
    </row>
    <row r="239" spans="1:21" ht="15.75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 t="s">
        <v>20</v>
      </c>
    </row>
    <row r="240" spans="1:21" ht="15.75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 t="s">
        <v>20</v>
      </c>
    </row>
    <row r="241" spans="1:21" ht="15.75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 t="s">
        <v>20</v>
      </c>
    </row>
    <row r="242" spans="1:21" ht="15.7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 t="s">
        <v>20</v>
      </c>
    </row>
    <row r="243" spans="1:21" ht="15.75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 t="s">
        <v>20</v>
      </c>
    </row>
    <row r="244" spans="1:21" ht="15.75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 t="s">
        <v>20</v>
      </c>
    </row>
    <row r="245" spans="1:21" ht="15.75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 t="s">
        <v>20</v>
      </c>
    </row>
    <row r="246" spans="1:21" ht="15.75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 t="s">
        <v>20</v>
      </c>
    </row>
    <row r="247" spans="1:21" ht="15.75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 t="s">
        <v>20</v>
      </c>
    </row>
    <row r="248" spans="1:21" ht="15.75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 t="s">
        <v>20</v>
      </c>
    </row>
    <row r="249" spans="1:21" ht="15.7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 t="s">
        <v>20</v>
      </c>
    </row>
    <row r="250" spans="1:21" ht="15.75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 t="s">
        <v>20</v>
      </c>
    </row>
    <row r="251" spans="1:21" ht="15.7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 t="s">
        <v>20</v>
      </c>
    </row>
    <row r="252" spans="1:21" ht="15.75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 t="s">
        <v>20</v>
      </c>
    </row>
    <row r="253" spans="1:21" ht="15.75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 t="s">
        <v>20</v>
      </c>
    </row>
    <row r="254" spans="1:21" ht="15.7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 t="s">
        <v>20</v>
      </c>
    </row>
    <row r="255" spans="1:21" ht="15.75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 t="s">
        <v>20</v>
      </c>
    </row>
    <row r="256" spans="1:21" ht="15.7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 t="s">
        <v>20</v>
      </c>
    </row>
    <row r="257" spans="1:21" ht="15.75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 t="s">
        <v>20</v>
      </c>
    </row>
    <row r="258" spans="1:21" ht="15.7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 t="s">
        <v>20</v>
      </c>
    </row>
    <row r="259" spans="1:21" ht="15.75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 t="s">
        <v>20</v>
      </c>
    </row>
    <row r="260" spans="1:21" ht="15.7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 t="s">
        <v>20</v>
      </c>
    </row>
    <row r="261" spans="1:21" ht="15.75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 t="s">
        <v>20</v>
      </c>
    </row>
    <row r="262" spans="1:21" ht="15.75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 t="s">
        <v>20</v>
      </c>
    </row>
    <row r="263" spans="1:21" ht="15.75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 t="s">
        <v>20</v>
      </c>
    </row>
    <row r="264" spans="1:21" ht="15.75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 t="s">
        <v>20</v>
      </c>
    </row>
    <row r="265" spans="1:21" ht="15.75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 t="s">
        <v>20</v>
      </c>
    </row>
    <row r="266" spans="1:21" ht="15.75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 t="s">
        <v>20</v>
      </c>
    </row>
    <row r="267" spans="1:21" ht="15.7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 t="s">
        <v>20</v>
      </c>
    </row>
    <row r="268" spans="1:21" ht="15.7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 t="s">
        <v>20</v>
      </c>
    </row>
    <row r="269" spans="1:21" ht="15.7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 t="s">
        <v>20</v>
      </c>
    </row>
    <row r="270" spans="1:21" ht="15.7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 t="s">
        <v>20</v>
      </c>
    </row>
    <row r="271" spans="1:21" ht="15.7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 t="s">
        <v>20</v>
      </c>
    </row>
    <row r="272" spans="1:21" ht="15.7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 t="s">
        <v>20</v>
      </c>
    </row>
    <row r="273" spans="1:21" ht="15.7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 t="s">
        <v>20</v>
      </c>
    </row>
    <row r="274" spans="1:21" ht="15.7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 t="s">
        <v>20</v>
      </c>
    </row>
    <row r="275" spans="1:21" ht="15.7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 t="s">
        <v>20</v>
      </c>
    </row>
    <row r="276" spans="1:21" ht="15.7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 t="s">
        <v>20</v>
      </c>
    </row>
    <row r="277" spans="1:21" ht="15.7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 t="s">
        <v>20</v>
      </c>
    </row>
    <row r="278" spans="1:21" ht="15.7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 t="s">
        <v>20</v>
      </c>
    </row>
    <row r="279" spans="1:21" ht="15.7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 t="s">
        <v>20</v>
      </c>
    </row>
    <row r="280" spans="1:21" ht="15.7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 t="s">
        <v>20</v>
      </c>
    </row>
    <row r="281" spans="1:21" ht="15.7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 t="s">
        <v>20</v>
      </c>
    </row>
    <row r="282" spans="1:21" ht="15.7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 t="s">
        <v>20</v>
      </c>
    </row>
    <row r="283" spans="1:21" ht="15.7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 t="s">
        <v>20</v>
      </c>
    </row>
    <row r="284" spans="1:21" ht="15.7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 t="s">
        <v>20</v>
      </c>
    </row>
    <row r="285" spans="1:21" ht="15.7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 t="s">
        <v>20</v>
      </c>
    </row>
    <row r="286" spans="1:21" ht="15.7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 t="s">
        <v>20</v>
      </c>
    </row>
    <row r="287" spans="1:21" ht="15.7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 t="s">
        <v>20</v>
      </c>
    </row>
    <row r="288" spans="1:21" ht="15.7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 t="s">
        <v>20</v>
      </c>
    </row>
    <row r="289" spans="1:21" ht="15.7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 t="s">
        <v>20</v>
      </c>
    </row>
    <row r="290" spans="1:21" ht="15.7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 t="s">
        <v>20</v>
      </c>
    </row>
    <row r="291" spans="1:21" ht="15.7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 t="s">
        <v>20</v>
      </c>
    </row>
    <row r="292" spans="1:21" ht="15.75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 t="s">
        <v>20</v>
      </c>
    </row>
    <row r="293" spans="1:21" ht="15.75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 t="s">
        <v>20</v>
      </c>
    </row>
    <row r="294" spans="1:21" ht="15.75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 t="s">
        <v>20</v>
      </c>
    </row>
    <row r="295" spans="1:21" ht="15.75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 t="s">
        <v>20</v>
      </c>
    </row>
    <row r="296" spans="1:21" ht="15.75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 t="s">
        <v>20</v>
      </c>
    </row>
    <row r="297" spans="1:21" ht="15.7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 t="s">
        <v>20</v>
      </c>
    </row>
    <row r="298" spans="1:21" ht="15.75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 t="s">
        <v>20</v>
      </c>
    </row>
    <row r="299" spans="1:21" ht="15.75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 t="s">
        <v>20</v>
      </c>
    </row>
    <row r="300" spans="1:21" ht="15.75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 t="s">
        <v>20</v>
      </c>
    </row>
    <row r="301" spans="1:21" ht="15.75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 t="s">
        <v>20</v>
      </c>
    </row>
    <row r="302" spans="1:21" ht="15.75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 t="s">
        <v>20</v>
      </c>
    </row>
    <row r="303" spans="1:21" ht="15.75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 t="s">
        <v>20</v>
      </c>
    </row>
    <row r="304" spans="1:21" ht="15.75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 t="s">
        <v>20</v>
      </c>
    </row>
    <row r="305" spans="1:21" ht="15.75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 t="s">
        <v>20</v>
      </c>
    </row>
    <row r="306" spans="1:21" ht="15.75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 t="s">
        <v>20</v>
      </c>
    </row>
    <row r="307" spans="1:21" ht="15.75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 t="s">
        <v>20</v>
      </c>
    </row>
    <row r="308" spans="1:21" ht="15.75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 t="s">
        <v>20</v>
      </c>
    </row>
    <row r="309" spans="1:21" ht="15.75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 t="s">
        <v>20</v>
      </c>
    </row>
    <row r="310" spans="1:21" ht="15.75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 t="s">
        <v>20</v>
      </c>
    </row>
    <row r="311" spans="1:21" ht="15.75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 t="s">
        <v>20</v>
      </c>
    </row>
    <row r="312" spans="1:21" ht="15.75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 t="s">
        <v>20</v>
      </c>
    </row>
    <row r="313" spans="1:21" ht="15.75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 t="s">
        <v>20</v>
      </c>
    </row>
    <row r="314" spans="1:21" ht="15.75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 t="s">
        <v>20</v>
      </c>
    </row>
    <row r="315" spans="1:21" ht="15.75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 t="s">
        <v>20</v>
      </c>
    </row>
    <row r="316" spans="1:21" ht="15.75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 t="s">
        <v>20</v>
      </c>
    </row>
    <row r="317" spans="1:21" ht="15.75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 t="s">
        <v>20</v>
      </c>
    </row>
    <row r="318" spans="1:21" ht="15.75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 t="s">
        <v>20</v>
      </c>
    </row>
    <row r="319" spans="1:21" ht="15.7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 t="s">
        <v>20</v>
      </c>
    </row>
    <row r="320" spans="1:21" ht="15.75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 t="s">
        <v>20</v>
      </c>
    </row>
    <row r="321" spans="1:21" ht="15.75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 t="s">
        <v>20</v>
      </c>
    </row>
    <row r="322" spans="1:21" ht="15.75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 t="s">
        <v>20</v>
      </c>
    </row>
    <row r="323" spans="1:21" ht="15.75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 t="s">
        <v>20</v>
      </c>
    </row>
    <row r="324" spans="1:21" ht="15.75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 t="s">
        <v>20</v>
      </c>
    </row>
    <row r="325" spans="1:21" ht="15.75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 t="s">
        <v>20</v>
      </c>
    </row>
    <row r="326" spans="1:21" ht="15.75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 t="s">
        <v>20</v>
      </c>
    </row>
    <row r="327" spans="1:21" ht="15.75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 t="s">
        <v>20</v>
      </c>
    </row>
    <row r="328" spans="1:21" ht="15.75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 t="s">
        <v>20</v>
      </c>
    </row>
    <row r="329" spans="1:21" ht="15.75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 t="s">
        <v>20</v>
      </c>
    </row>
    <row r="330" spans="1:21" ht="15.75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 t="s">
        <v>20</v>
      </c>
    </row>
    <row r="331" spans="1:21" ht="15.75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 t="s">
        <v>20</v>
      </c>
    </row>
    <row r="332" spans="1:21" ht="15.75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 t="s">
        <v>20</v>
      </c>
    </row>
    <row r="333" spans="1:21" ht="15.75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 t="s">
        <v>20</v>
      </c>
    </row>
    <row r="334" spans="1:21" ht="15.75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 t="s">
        <v>20</v>
      </c>
    </row>
    <row r="335" spans="1:21" ht="15.75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 t="s">
        <v>20</v>
      </c>
    </row>
    <row r="336" spans="1:21" ht="15.75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 t="s">
        <v>20</v>
      </c>
    </row>
    <row r="337" spans="1:21" ht="15.75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 t="s">
        <v>20</v>
      </c>
    </row>
    <row r="338" spans="1:21" ht="15.75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 t="s">
        <v>20</v>
      </c>
    </row>
    <row r="339" spans="1:21" ht="15.75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 t="s">
        <v>20</v>
      </c>
    </row>
    <row r="340" spans="1:21" ht="15.75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 t="s">
        <v>20</v>
      </c>
    </row>
    <row r="341" spans="1:21" ht="15.75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 t="s">
        <v>20</v>
      </c>
    </row>
    <row r="342" spans="1:21" ht="15.75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 t="s">
        <v>20</v>
      </c>
    </row>
    <row r="343" spans="1:21" ht="15.7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 t="s">
        <v>20</v>
      </c>
    </row>
    <row r="344" spans="1:21" ht="15.7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 t="s">
        <v>20</v>
      </c>
    </row>
    <row r="345" spans="1:21" ht="15.7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 t="s">
        <v>20</v>
      </c>
    </row>
    <row r="346" spans="1:21" ht="15.75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 t="s">
        <v>20</v>
      </c>
    </row>
    <row r="347" spans="1:21" ht="15.75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 t="s">
        <v>20</v>
      </c>
    </row>
    <row r="348" spans="1:21" ht="15.75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 t="s">
        <v>20</v>
      </c>
    </row>
    <row r="349" spans="1:21" ht="15.75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 t="s">
        <v>20</v>
      </c>
    </row>
    <row r="350" spans="1:21" ht="15.75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 t="s">
        <v>20</v>
      </c>
    </row>
    <row r="351" spans="1:21" ht="15.75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 t="s">
        <v>20</v>
      </c>
    </row>
    <row r="352" spans="1:21" ht="15.75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 t="s">
        <v>20</v>
      </c>
    </row>
    <row r="353" spans="1:21" ht="15.75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 t="s">
        <v>20</v>
      </c>
    </row>
    <row r="354" spans="1:21" ht="15.75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 t="s">
        <v>20</v>
      </c>
    </row>
    <row r="355" spans="1:21" ht="15.75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 t="s">
        <v>20</v>
      </c>
    </row>
    <row r="356" spans="1:21" ht="15.75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 t="s">
        <v>20</v>
      </c>
    </row>
    <row r="357" spans="1:21" ht="15.75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 t="s">
        <v>20</v>
      </c>
    </row>
    <row r="358" spans="1:21" ht="15.75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 t="s">
        <v>20</v>
      </c>
    </row>
    <row r="359" spans="1:21" ht="15.75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 t="s">
        <v>20</v>
      </c>
    </row>
    <row r="360" spans="1:21" ht="15.75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 t="s">
        <v>20</v>
      </c>
    </row>
    <row r="361" spans="1:21" ht="15.75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 t="s">
        <v>20</v>
      </c>
    </row>
    <row r="362" spans="1:21" ht="15.75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 t="s">
        <v>20</v>
      </c>
    </row>
    <row r="363" spans="1:21" ht="15.75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 t="s">
        <v>20</v>
      </c>
    </row>
    <row r="364" spans="1:21" ht="15.75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 t="s">
        <v>20</v>
      </c>
    </row>
    <row r="365" spans="1:21" ht="15.75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 t="s">
        <v>20</v>
      </c>
    </row>
    <row r="366" spans="1:21" ht="15.75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 t="s">
        <v>20</v>
      </c>
    </row>
    <row r="367" spans="1:21" ht="15.75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 t="s">
        <v>20</v>
      </c>
    </row>
    <row r="368" spans="1:21" ht="15.75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 t="s">
        <v>20</v>
      </c>
    </row>
    <row r="369" spans="1:21" ht="15.75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 t="s">
        <v>20</v>
      </c>
    </row>
    <row r="370" spans="1:21" ht="15.75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 t="s">
        <v>20</v>
      </c>
    </row>
    <row r="371" spans="1:21" ht="15.75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 t="s">
        <v>20</v>
      </c>
    </row>
    <row r="372" spans="1:21" ht="15.75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 t="s">
        <v>20</v>
      </c>
    </row>
    <row r="373" spans="1:21" ht="15.75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 t="s">
        <v>20</v>
      </c>
    </row>
    <row r="374" spans="1:21" ht="15.75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 t="s">
        <v>20</v>
      </c>
    </row>
    <row r="375" spans="1:21" ht="15.75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 t="s">
        <v>20</v>
      </c>
    </row>
    <row r="376" spans="1:21" ht="15.75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 t="s">
        <v>20</v>
      </c>
    </row>
    <row r="377" spans="1:21" ht="15.75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 t="s">
        <v>20</v>
      </c>
    </row>
    <row r="378" spans="1:21" ht="15.75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 t="s">
        <v>20</v>
      </c>
    </row>
    <row r="379" spans="1:21" ht="15.75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 t="s">
        <v>20</v>
      </c>
    </row>
    <row r="380" spans="1:21" ht="15.75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 t="s">
        <v>20</v>
      </c>
    </row>
    <row r="381" spans="1:21" ht="15.75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 t="s">
        <v>20</v>
      </c>
    </row>
    <row r="382" spans="1:21" ht="15.75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 t="s">
        <v>20</v>
      </c>
    </row>
    <row r="383" spans="1:21" ht="15.75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 t="s">
        <v>20</v>
      </c>
    </row>
    <row r="384" spans="1:21" ht="15.75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 t="s">
        <v>20</v>
      </c>
    </row>
    <row r="385" spans="1:21" ht="15.75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 t="s">
        <v>20</v>
      </c>
    </row>
    <row r="386" spans="1:21" ht="15.75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 t="s">
        <v>20</v>
      </c>
    </row>
    <row r="387" spans="1:21" ht="15.75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 t="s">
        <v>20</v>
      </c>
    </row>
    <row r="388" spans="1:21" ht="15.75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 t="s">
        <v>20</v>
      </c>
    </row>
    <row r="389" spans="1:21" ht="15.75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 t="s">
        <v>20</v>
      </c>
    </row>
    <row r="390" spans="1:21" ht="15.75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 t="s">
        <v>20</v>
      </c>
    </row>
    <row r="391" spans="1:21" ht="15.75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 t="s">
        <v>20</v>
      </c>
    </row>
    <row r="392" spans="1:21" ht="15.75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 t="s">
        <v>20</v>
      </c>
    </row>
    <row r="393" spans="1:21" ht="15.75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 t="s">
        <v>20</v>
      </c>
    </row>
    <row r="394" spans="1:21" ht="15.75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 t="s">
        <v>20</v>
      </c>
    </row>
    <row r="395" spans="1:21" ht="15.75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 t="s">
        <v>20</v>
      </c>
    </row>
    <row r="396" spans="1:21" ht="15.75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 t="s">
        <v>20</v>
      </c>
    </row>
    <row r="397" spans="1:21" ht="15.75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 t="s">
        <v>20</v>
      </c>
    </row>
    <row r="398" spans="1:21" ht="15.75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 t="s">
        <v>20</v>
      </c>
    </row>
    <row r="399" spans="1:21" ht="15.75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 t="s">
        <v>20</v>
      </c>
    </row>
    <row r="400" spans="1:21" ht="15.75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 t="s">
        <v>20</v>
      </c>
    </row>
    <row r="401" spans="1:21" ht="15.75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 t="s">
        <v>20</v>
      </c>
    </row>
    <row r="402" spans="1:21" ht="15.75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 t="s">
        <v>20</v>
      </c>
    </row>
    <row r="403" spans="1:21" ht="15.75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 t="s">
        <v>20</v>
      </c>
    </row>
    <row r="404" spans="1:21" ht="15.75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 t="s">
        <v>20</v>
      </c>
    </row>
    <row r="405" spans="1:21" ht="15.75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 t="s">
        <v>20</v>
      </c>
    </row>
    <row r="406" spans="1:21" ht="15.75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 t="s">
        <v>20</v>
      </c>
    </row>
    <row r="407" spans="1:21" ht="15.75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 t="s">
        <v>20</v>
      </c>
    </row>
    <row r="408" spans="1:21" ht="15.75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 t="s">
        <v>20</v>
      </c>
    </row>
    <row r="409" spans="1:21" ht="15.75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 t="s">
        <v>20</v>
      </c>
    </row>
    <row r="410" spans="1:21" ht="15.75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 t="s">
        <v>20</v>
      </c>
    </row>
    <row r="411" spans="1:21" ht="15.75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 t="s">
        <v>20</v>
      </c>
    </row>
    <row r="412" spans="1:21" ht="15.75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 t="s">
        <v>20</v>
      </c>
    </row>
    <row r="413" spans="1:21" ht="15.75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 t="s">
        <v>20</v>
      </c>
    </row>
    <row r="414" spans="1:21" ht="15.75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 t="s">
        <v>20</v>
      </c>
    </row>
    <row r="415" spans="1:21" ht="15.75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 t="s">
        <v>20</v>
      </c>
    </row>
    <row r="416" spans="1:21" ht="15.75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 t="s">
        <v>20</v>
      </c>
    </row>
    <row r="417" spans="1:21" ht="15.75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 t="s">
        <v>20</v>
      </c>
    </row>
    <row r="418" spans="1:21" ht="15.75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 t="s">
        <v>20</v>
      </c>
    </row>
    <row r="419" spans="1:21" ht="15.75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 t="s">
        <v>20</v>
      </c>
    </row>
    <row r="420" spans="1:21" ht="15.75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 t="s">
        <v>20</v>
      </c>
    </row>
    <row r="421" spans="1:21" ht="15.75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 t="s">
        <v>20</v>
      </c>
    </row>
    <row r="422" spans="1:21" ht="15.75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 t="s">
        <v>20</v>
      </c>
    </row>
    <row r="423" spans="1:21" ht="15.75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 t="s">
        <v>20</v>
      </c>
    </row>
    <row r="424" spans="1:21" ht="15.75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 t="s">
        <v>20</v>
      </c>
    </row>
    <row r="425" spans="1:21" ht="15.75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 t="s">
        <v>20</v>
      </c>
    </row>
    <row r="426" spans="1:21" ht="15.75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 t="s">
        <v>20</v>
      </c>
    </row>
    <row r="427" spans="1:21" ht="15.75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 t="s">
        <v>20</v>
      </c>
    </row>
    <row r="428" spans="1:21" ht="15.75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 t="s">
        <v>20</v>
      </c>
    </row>
    <row r="429" spans="1:21" ht="15.75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 t="s">
        <v>20</v>
      </c>
    </row>
    <row r="430" spans="1:21" ht="15.75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 t="s">
        <v>20</v>
      </c>
    </row>
    <row r="431" spans="1:21" ht="15.75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 t="s">
        <v>20</v>
      </c>
    </row>
    <row r="432" spans="1:21" ht="15.75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 t="s">
        <v>20</v>
      </c>
    </row>
    <row r="433" spans="1:21" ht="15.75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 t="s">
        <v>20</v>
      </c>
    </row>
    <row r="434" spans="1:21" ht="15.75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 t="s">
        <v>20</v>
      </c>
    </row>
    <row r="435" spans="1:21" ht="15.75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 t="s">
        <v>20</v>
      </c>
    </row>
    <row r="436" spans="1:21" ht="15.75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 t="s">
        <v>20</v>
      </c>
    </row>
    <row r="437" spans="1:21" ht="15.75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 t="s">
        <v>20</v>
      </c>
    </row>
    <row r="438" spans="1:21" ht="15.75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 t="s">
        <v>20</v>
      </c>
    </row>
    <row r="439" spans="1:21" ht="15.75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 t="s">
        <v>20</v>
      </c>
    </row>
    <row r="440" spans="1:21" ht="15.75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 t="s">
        <v>20</v>
      </c>
    </row>
    <row r="441" spans="1:21" ht="15.75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 t="s">
        <v>20</v>
      </c>
    </row>
    <row r="442" spans="1:21" ht="15.75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 t="s">
        <v>20</v>
      </c>
    </row>
    <row r="443" spans="1:21" ht="15.75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 t="s">
        <v>20</v>
      </c>
    </row>
    <row r="444" spans="1:21" ht="15.75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 t="s">
        <v>20</v>
      </c>
    </row>
    <row r="445" spans="1:21" ht="15.75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 t="s">
        <v>20</v>
      </c>
    </row>
    <row r="446" spans="1:21" ht="15.75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 t="s">
        <v>20</v>
      </c>
    </row>
    <row r="447" spans="1:21" ht="15.75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 t="s">
        <v>20</v>
      </c>
    </row>
    <row r="448" spans="1:21" ht="15.75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 t="s">
        <v>20</v>
      </c>
    </row>
    <row r="449" spans="1:21" ht="15.75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 t="s">
        <v>20</v>
      </c>
    </row>
    <row r="450" spans="1:21" ht="15.75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 t="s">
        <v>20</v>
      </c>
    </row>
    <row r="451" spans="1:21" ht="15.75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 t="s">
        <v>20</v>
      </c>
    </row>
    <row r="452" spans="1:21" ht="15.75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 t="s">
        <v>20</v>
      </c>
    </row>
    <row r="453" spans="1:21" ht="15.75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 t="s">
        <v>20</v>
      </c>
    </row>
    <row r="454" spans="1:21" ht="15.75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 t="s">
        <v>20</v>
      </c>
    </row>
    <row r="455" spans="1:21" ht="15.75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 t="s">
        <v>20</v>
      </c>
    </row>
    <row r="456" spans="1:21" ht="15.75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 t="s">
        <v>20</v>
      </c>
    </row>
    <row r="457" spans="1:21" ht="15.75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 t="s">
        <v>20</v>
      </c>
    </row>
    <row r="458" spans="1:21" ht="15.75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 t="s">
        <v>20</v>
      </c>
    </row>
    <row r="459" spans="1:21" ht="15.75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 t="s">
        <v>20</v>
      </c>
    </row>
    <row r="460" spans="1:21" ht="15.75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 t="s">
        <v>20</v>
      </c>
    </row>
    <row r="461" spans="1:21" ht="15.75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 t="s">
        <v>20</v>
      </c>
    </row>
    <row r="462" spans="1:21" ht="15.75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 t="s">
        <v>20</v>
      </c>
    </row>
    <row r="463" spans="1:21" ht="15.75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 t="s">
        <v>20</v>
      </c>
    </row>
    <row r="464" spans="1:21" ht="15.75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 t="s">
        <v>20</v>
      </c>
    </row>
    <row r="465" spans="1:21" ht="15.75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 t="s">
        <v>20</v>
      </c>
    </row>
    <row r="466" spans="1:21" ht="15.75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 t="s">
        <v>20</v>
      </c>
    </row>
    <row r="467" spans="1:21" ht="15.75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 t="s">
        <v>20</v>
      </c>
    </row>
    <row r="468" spans="1:21" ht="15.75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 t="s">
        <v>20</v>
      </c>
    </row>
    <row r="469" spans="1:21" ht="15.75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 t="s">
        <v>20</v>
      </c>
    </row>
    <row r="470" spans="1:21" ht="15.75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 t="s">
        <v>20</v>
      </c>
    </row>
    <row r="471" spans="1:21" ht="15.75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 t="s">
        <v>20</v>
      </c>
    </row>
    <row r="472" spans="1:21" ht="15.75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 t="s">
        <v>20</v>
      </c>
    </row>
    <row r="473" spans="1:21" ht="15.75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 t="s">
        <v>20</v>
      </c>
    </row>
    <row r="474" spans="1:21" ht="15.75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 t="s">
        <v>20</v>
      </c>
    </row>
    <row r="475" spans="1:21" ht="15.75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 t="s">
        <v>20</v>
      </c>
    </row>
    <row r="476" spans="1:21" ht="15.75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 t="s">
        <v>20</v>
      </c>
    </row>
    <row r="477" spans="1:21" ht="15.75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 t="s">
        <v>20</v>
      </c>
    </row>
    <row r="478" spans="1:21" ht="15.75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 t="s">
        <v>20</v>
      </c>
    </row>
    <row r="479" spans="1:21" ht="15.75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 t="s">
        <v>20</v>
      </c>
    </row>
    <row r="480" spans="1:21" ht="15.75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 t="s">
        <v>20</v>
      </c>
    </row>
    <row r="481" spans="1:21" ht="15.75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 t="s">
        <v>20</v>
      </c>
    </row>
    <row r="482" spans="1:21" ht="15.75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 t="s">
        <v>20</v>
      </c>
    </row>
    <row r="483" spans="1:21" ht="15.75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 t="s">
        <v>20</v>
      </c>
    </row>
    <row r="484" spans="1:21" ht="15.75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 t="s">
        <v>20</v>
      </c>
    </row>
    <row r="485" spans="1:21" ht="15.75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 t="s">
        <v>20</v>
      </c>
    </row>
    <row r="486" spans="1:21" ht="15.75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 t="s">
        <v>20</v>
      </c>
    </row>
    <row r="487" spans="1:21" ht="15.75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 t="s">
        <v>20</v>
      </c>
    </row>
    <row r="488" spans="1:21" ht="15.75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 t="s">
        <v>20</v>
      </c>
    </row>
    <row r="489" spans="1:21" ht="15.75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 t="s">
        <v>20</v>
      </c>
    </row>
    <row r="490" spans="1:21" ht="15.75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 t="s">
        <v>20</v>
      </c>
    </row>
    <row r="491" spans="1:21" ht="15.75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 t="s">
        <v>20</v>
      </c>
    </row>
    <row r="492" spans="1:21" ht="15.75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 t="s">
        <v>20</v>
      </c>
    </row>
    <row r="493" spans="1:21" ht="15.75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 t="s">
        <v>20</v>
      </c>
    </row>
    <row r="494" spans="1:21" ht="15.75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 t="s">
        <v>20</v>
      </c>
    </row>
    <row r="495" spans="1:21" ht="15.75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 t="s">
        <v>20</v>
      </c>
    </row>
    <row r="496" spans="1:21" ht="15.75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 t="s">
        <v>20</v>
      </c>
    </row>
    <row r="497" spans="1:21" ht="15.75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 t="s">
        <v>20</v>
      </c>
    </row>
    <row r="498" spans="1:21" ht="15.75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 t="s">
        <v>20</v>
      </c>
    </row>
    <row r="499" spans="1:21" ht="15.75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 t="s">
        <v>20</v>
      </c>
    </row>
    <row r="500" spans="1:21" ht="15.75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 t="s">
        <v>20</v>
      </c>
    </row>
    <row r="501" spans="1:21" ht="15.75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 t="s">
        <v>20</v>
      </c>
    </row>
    <row r="502" spans="1:21" ht="15.75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 t="s">
        <v>20</v>
      </c>
    </row>
    <row r="503" spans="1:21" ht="15.75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 t="s">
        <v>20</v>
      </c>
    </row>
    <row r="504" spans="1:21" ht="15.75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 t="s">
        <v>20</v>
      </c>
    </row>
    <row r="505" spans="1:21" ht="15.75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 t="s">
        <v>20</v>
      </c>
    </row>
    <row r="506" spans="1:21" ht="15.75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 t="s">
        <v>20</v>
      </c>
    </row>
    <row r="507" spans="1:21" ht="15.75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 t="s">
        <v>20</v>
      </c>
    </row>
    <row r="508" spans="1:21" ht="15.75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 t="s">
        <v>20</v>
      </c>
    </row>
    <row r="509" spans="1:21" ht="15.75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 t="s">
        <v>20</v>
      </c>
    </row>
    <row r="510" spans="1:21" ht="15.75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 t="s">
        <v>20</v>
      </c>
    </row>
    <row r="511" spans="1:21" ht="15.75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6602-F8AA-4E99-9479-3DCEA82CAC30}">
  <sheetPr>
    <tabColor rgb="FF92D050"/>
  </sheetPr>
  <dimension ref="A1:T349"/>
  <sheetViews>
    <sheetView workbookViewId="0">
      <selection activeCell="B7" sqref="B7"/>
    </sheetView>
  </sheetViews>
  <sheetFormatPr defaultRowHeight="15" x14ac:dyDescent="0.25"/>
  <sheetData>
    <row r="1" spans="1:20" x14ac:dyDescent="0.25">
      <c r="A1" t="s">
        <v>15</v>
      </c>
    </row>
    <row r="2" spans="1:20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.7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.7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.7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.7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.7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5.7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.7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.7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.7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.7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.7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.7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.7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.7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.7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.7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.7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.7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.7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.7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.7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.7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.7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.7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.7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.7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.75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.75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.7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.7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.7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.7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.7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.7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.7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.7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.75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.75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.75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.75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.75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.75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.75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.75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.75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.75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.75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.75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.75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.75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.75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.75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5.75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5.75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5.75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5.75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5.75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5.75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5.75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5.75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5.75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5.75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5.75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5.75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5.75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5.75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5.75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5.75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5.75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5.75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5.75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5.75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5.75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5.75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5.75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5.75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5.75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5.75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5.75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5.75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5.75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5.75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5.75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5.7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5.7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5.75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5.75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5.75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5.75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5.75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5.75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5.75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5.75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5.7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5.75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5.75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5.75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5.75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T246" s="12"/>
    </row>
    <row r="247" spans="1:20" ht="15.75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T247" s="12"/>
    </row>
    <row r="248" spans="1:20" ht="15.75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T248" s="12"/>
    </row>
    <row r="249" spans="1:20" ht="15.7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T249" s="12"/>
    </row>
    <row r="250" spans="1:20" ht="15.75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T250" s="12"/>
    </row>
    <row r="251" spans="1:20" ht="15.7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T251" s="12"/>
    </row>
    <row r="252" spans="1:20" ht="15.75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T252" s="12"/>
    </row>
    <row r="253" spans="1:20" ht="15.75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T253" s="12"/>
    </row>
    <row r="254" spans="1:20" ht="15.7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T254" s="12"/>
    </row>
    <row r="255" spans="1:20" ht="15.75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T255" s="12"/>
    </row>
    <row r="256" spans="1:20" ht="15.7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T256" s="12"/>
    </row>
    <row r="257" spans="1:20" ht="15.75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T257" s="12"/>
    </row>
    <row r="258" spans="1:20" ht="15.7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T258" s="12"/>
    </row>
    <row r="259" spans="1:20" ht="15.75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T259" s="12"/>
    </row>
    <row r="260" spans="1:20" ht="15.7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T260" s="12"/>
    </row>
    <row r="261" spans="1:20" ht="15.75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T261" s="12"/>
    </row>
    <row r="262" spans="1:20" ht="15.75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T262" s="12"/>
    </row>
    <row r="263" spans="1:20" ht="15.75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T263" s="12"/>
    </row>
    <row r="264" spans="1:20" ht="15.75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T264" s="12"/>
    </row>
    <row r="265" spans="1:20" ht="15.75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T265" s="12"/>
    </row>
    <row r="266" spans="1:20" ht="15.75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T266" s="12"/>
    </row>
    <row r="267" spans="1:20" ht="15.7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T267" s="12"/>
    </row>
    <row r="268" spans="1:20" ht="15.7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T268" s="12"/>
    </row>
    <row r="269" spans="1:20" ht="15.7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T269" s="12"/>
    </row>
    <row r="270" spans="1:20" ht="15.7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T270" s="12"/>
    </row>
    <row r="271" spans="1:20" ht="15.7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T271" s="12"/>
    </row>
    <row r="272" spans="1:20" ht="15.7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T272" s="12"/>
    </row>
    <row r="273" spans="1:20" ht="15.7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T273" s="12"/>
    </row>
    <row r="274" spans="1:20" ht="15.7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T274" s="12"/>
    </row>
    <row r="275" spans="1:20" ht="15.7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T275" s="12"/>
    </row>
    <row r="276" spans="1:20" ht="15.7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T276" s="12"/>
    </row>
    <row r="277" spans="1:20" ht="15.7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T277" s="12"/>
    </row>
    <row r="278" spans="1:20" ht="15.7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T278" s="12"/>
    </row>
    <row r="279" spans="1:20" ht="15.7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T279" s="12"/>
    </row>
    <row r="280" spans="1:20" ht="15.7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T280" s="12"/>
    </row>
    <row r="281" spans="1:20" ht="15.7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T281" s="12"/>
    </row>
    <row r="282" spans="1:20" ht="15.7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T282" s="12"/>
    </row>
    <row r="283" spans="1:20" ht="15.7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T283" s="12"/>
    </row>
    <row r="284" spans="1:20" ht="15.7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T284" s="12"/>
    </row>
    <row r="285" spans="1:20" ht="15.7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T285" s="12"/>
    </row>
    <row r="286" spans="1:20" ht="15.7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T286" s="12"/>
    </row>
    <row r="287" spans="1:20" ht="15.7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T287" s="12"/>
    </row>
    <row r="288" spans="1:20" ht="15.7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T288" s="12"/>
    </row>
    <row r="289" spans="1:20" ht="15.7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T289" s="12"/>
    </row>
    <row r="290" spans="1:20" ht="15.7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T290" s="12"/>
    </row>
    <row r="291" spans="1:20" ht="15.7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T291" s="12"/>
    </row>
    <row r="292" spans="1:20" ht="15.75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T292" s="12"/>
    </row>
    <row r="293" spans="1:20" ht="15.75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T293" s="12"/>
    </row>
    <row r="294" spans="1:20" ht="15.75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T294" s="12"/>
    </row>
    <row r="295" spans="1:20" ht="15.75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T295" s="12"/>
    </row>
    <row r="296" spans="1:20" ht="15.75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T296" s="12"/>
    </row>
    <row r="297" spans="1:20" ht="15.7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T297" s="12"/>
    </row>
    <row r="298" spans="1:20" ht="15.75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T298" s="12"/>
    </row>
    <row r="299" spans="1:20" ht="15.75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T299" s="12"/>
    </row>
    <row r="300" spans="1:20" ht="15.75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T300" s="12"/>
    </row>
    <row r="301" spans="1:20" ht="15.75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T301" s="12"/>
    </row>
    <row r="302" spans="1:20" ht="15.75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T302" s="12"/>
    </row>
    <row r="303" spans="1:20" ht="15.75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T303" s="12"/>
    </row>
    <row r="304" spans="1:20" ht="15.75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T304" s="12"/>
    </row>
    <row r="305" spans="1:20" ht="15.75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T305" s="12"/>
    </row>
    <row r="306" spans="1:20" ht="15.75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T306" s="12"/>
    </row>
    <row r="307" spans="1:20" ht="15.75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T307" s="12"/>
    </row>
    <row r="308" spans="1:20" ht="15.75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T308" s="12"/>
    </row>
    <row r="309" spans="1:20" ht="15.75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T309" s="12"/>
    </row>
    <row r="310" spans="1:20" ht="15.75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T310" s="12"/>
    </row>
    <row r="311" spans="1:20" ht="15.75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T311" s="12"/>
    </row>
    <row r="312" spans="1:20" ht="15.75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T312" s="12"/>
    </row>
    <row r="313" spans="1:20" ht="15.75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T313" s="12"/>
    </row>
    <row r="314" spans="1:20" ht="15.75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T314" s="12"/>
    </row>
    <row r="315" spans="1:20" ht="15.75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T315" s="12"/>
    </row>
    <row r="316" spans="1:20" ht="15.75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T316" s="12"/>
    </row>
    <row r="317" spans="1:20" ht="15.75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T317" s="12"/>
    </row>
    <row r="318" spans="1:20" ht="15.75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T318" s="12"/>
    </row>
    <row r="319" spans="1:20" ht="15.7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T319" s="12"/>
    </row>
    <row r="320" spans="1:20" ht="15.75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T320" s="12"/>
    </row>
    <row r="321" spans="1:20" ht="15.75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T321" s="12"/>
    </row>
    <row r="322" spans="1:20" ht="15.75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T322" s="12"/>
    </row>
    <row r="323" spans="1:20" ht="15.75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T323" s="12"/>
    </row>
    <row r="324" spans="1:20" ht="15.75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T324" s="12"/>
    </row>
    <row r="325" spans="1:20" ht="15.75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T325" s="12"/>
    </row>
    <row r="326" spans="1:20" ht="15.75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T326" s="12"/>
    </row>
    <row r="327" spans="1:20" ht="15.75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T327" s="12"/>
    </row>
    <row r="328" spans="1:20" ht="15.75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T328" s="12"/>
    </row>
    <row r="329" spans="1:20" ht="15.75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T329" s="12"/>
    </row>
    <row r="330" spans="1:20" ht="15.75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T330" s="12"/>
    </row>
    <row r="331" spans="1:20" ht="15.75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T331" s="12"/>
    </row>
    <row r="332" spans="1:20" ht="15.75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T332" s="12"/>
    </row>
    <row r="333" spans="1:20" ht="15.75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T333" s="12"/>
    </row>
    <row r="334" spans="1:20" ht="15.75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T334" s="12"/>
    </row>
    <row r="335" spans="1:20" ht="15.75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T335" s="12"/>
    </row>
    <row r="336" spans="1:20" ht="15.75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T336" s="12"/>
    </row>
    <row r="337" spans="1:20" ht="15.75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T337" s="12"/>
    </row>
    <row r="338" spans="1:20" ht="15.75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T338" s="12"/>
    </row>
    <row r="339" spans="1:20" ht="15.75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T339" s="12"/>
    </row>
    <row r="340" spans="1:20" ht="15.75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T340" s="12"/>
    </row>
    <row r="341" spans="1:20" ht="15.75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T341" s="12"/>
    </row>
    <row r="342" spans="1:20" ht="15.75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T342" s="12"/>
    </row>
    <row r="343" spans="1:20" ht="15.7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T343" s="12"/>
    </row>
    <row r="344" spans="1:20" ht="15.7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T344" s="12"/>
    </row>
    <row r="345" spans="1:20" ht="15.7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T345" s="12"/>
    </row>
    <row r="346" spans="1:20" ht="15.75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T346" s="12"/>
    </row>
    <row r="347" spans="1:20" ht="15.75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T347" s="12"/>
    </row>
    <row r="348" spans="1:20" ht="15.75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T348" s="12"/>
    </row>
    <row r="349" spans="1:20" ht="15.75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T349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121CC-5161-4398-AE65-4C157C8AFDC6}">
  <sheetPr>
    <tabColor rgb="FF92D050"/>
  </sheetPr>
  <dimension ref="A1:R32"/>
  <sheetViews>
    <sheetView zoomScale="130" zoomScaleNormal="130" workbookViewId="0">
      <selection activeCell="E11" sqref="E11"/>
    </sheetView>
  </sheetViews>
  <sheetFormatPr defaultRowHeight="15" x14ac:dyDescent="0.25"/>
  <cols>
    <col min="1" max="1" width="9.140625" style="13"/>
    <col min="2" max="3" width="10.5703125" style="13" customWidth="1"/>
    <col min="4" max="4" width="10.85546875" style="13" bestFit="1" customWidth="1"/>
    <col min="5" max="5" width="10.28515625" style="13" bestFit="1" customWidth="1"/>
    <col min="6" max="6" width="9.140625" style="13"/>
    <col min="7" max="7" width="13.5703125" style="14" bestFit="1" customWidth="1"/>
    <col min="8" max="8" width="12.85546875" style="14" bestFit="1" customWidth="1"/>
    <col min="9" max="9" width="12.85546875" style="14" customWidth="1"/>
    <col min="10" max="10" width="11.7109375" style="14" bestFit="1" customWidth="1"/>
    <col min="11" max="11" width="12.5703125" style="14" bestFit="1" customWidth="1"/>
  </cols>
  <sheetData>
    <row r="1" spans="1:18" x14ac:dyDescent="0.25">
      <c r="A1" t="s">
        <v>40</v>
      </c>
      <c r="B1"/>
      <c r="C1"/>
      <c r="D1"/>
      <c r="E1"/>
      <c r="F1"/>
      <c r="G1"/>
      <c r="H1"/>
      <c r="I1"/>
      <c r="J1"/>
      <c r="K1"/>
    </row>
    <row r="2" spans="1:18" x14ac:dyDescent="0.25">
      <c r="A2" s="13" t="s">
        <v>28</v>
      </c>
      <c r="B2" s="13" t="s">
        <v>17</v>
      </c>
      <c r="C2" s="13" t="s">
        <v>18</v>
      </c>
      <c r="D2" s="13" t="s">
        <v>38</v>
      </c>
      <c r="E2" s="13" t="s">
        <v>37</v>
      </c>
      <c r="F2" s="13" t="s">
        <v>39</v>
      </c>
      <c r="G2" s="14" t="s">
        <v>41</v>
      </c>
      <c r="H2" s="14" t="s">
        <v>42</v>
      </c>
      <c r="I2" s="14" t="s">
        <v>49</v>
      </c>
      <c r="J2" s="14" t="s">
        <v>43</v>
      </c>
      <c r="K2" s="14" t="s">
        <v>44</v>
      </c>
    </row>
    <row r="3" spans="1:18" x14ac:dyDescent="0.25">
      <c r="A3" s="13">
        <v>1</v>
      </c>
      <c r="G3" s="14" t="str">
        <f>IFERROR(VLOOKUP(D3,$Q$3:$R$6,2,FALSE),"")</f>
        <v/>
      </c>
      <c r="H3" s="14" t="str">
        <f>IFERROR(VLOOKUP(E3,$Q$3:$R$6,2,FALSE),"")</f>
        <v/>
      </c>
      <c r="I3" s="14" t="str">
        <f>IFERROR(AVERAGE(G3:H3),"")</f>
        <v/>
      </c>
      <c r="J3" s="14" t="str">
        <f>IFERROR(VLOOKUP(F3,$Q$3:$R$6,2,FALSE),"")</f>
        <v/>
      </c>
      <c r="K3" s="14" t="str">
        <f>IFERROR((I3+J3)/COUNT(I3:J3),"")</f>
        <v/>
      </c>
      <c r="Q3" t="s">
        <v>46</v>
      </c>
      <c r="R3">
        <v>10</v>
      </c>
    </row>
    <row r="4" spans="1:18" x14ac:dyDescent="0.25">
      <c r="A4" s="13">
        <v>2</v>
      </c>
      <c r="G4" s="14" t="str">
        <f t="shared" ref="G4:G32" si="0">IFERROR(VLOOKUP(D4,$Q$3:$R$6,2,FALSE),"")</f>
        <v/>
      </c>
      <c r="H4" s="14" t="str">
        <f t="shared" ref="H4:H32" si="1">IFERROR(VLOOKUP(E4,$Q$3:$R$6,2,FALSE),"")</f>
        <v/>
      </c>
      <c r="I4" s="14" t="str">
        <f t="shared" ref="I4:I32" si="2">IFERROR(AVERAGE(G4:H4),"")</f>
        <v/>
      </c>
      <c r="J4" s="14" t="str">
        <f t="shared" ref="J4:J32" si="3">IFERROR(VLOOKUP(F4,$Q$3:$R$6,2,FALSE),"")</f>
        <v/>
      </c>
      <c r="K4" s="14" t="str">
        <f t="shared" ref="K4:K32" si="4">IFERROR((I4+J4)/COUNT(I4:J4),"")</f>
        <v/>
      </c>
      <c r="Q4" t="s">
        <v>45</v>
      </c>
      <c r="R4">
        <v>8</v>
      </c>
    </row>
    <row r="5" spans="1:18" x14ac:dyDescent="0.25">
      <c r="A5" s="13">
        <v>3</v>
      </c>
      <c r="G5" s="14" t="str">
        <f t="shared" si="0"/>
        <v/>
      </c>
      <c r="H5" s="14" t="str">
        <f t="shared" si="1"/>
        <v/>
      </c>
      <c r="I5" s="14" t="str">
        <f t="shared" si="2"/>
        <v/>
      </c>
      <c r="J5" s="14" t="str">
        <f t="shared" si="3"/>
        <v/>
      </c>
      <c r="K5" s="14" t="str">
        <f t="shared" si="4"/>
        <v/>
      </c>
      <c r="Q5" t="s">
        <v>47</v>
      </c>
      <c r="R5">
        <v>6</v>
      </c>
    </row>
    <row r="6" spans="1:18" x14ac:dyDescent="0.25">
      <c r="A6" s="13">
        <v>4</v>
      </c>
      <c r="G6" s="14" t="str">
        <f>IFERROR(VLOOKUP(D6,$Q$3:$R$6,2,FALSE),"")</f>
        <v/>
      </c>
      <c r="H6" s="14" t="str">
        <f t="shared" si="1"/>
        <v/>
      </c>
      <c r="I6" s="14" t="str">
        <f t="shared" si="2"/>
        <v/>
      </c>
      <c r="J6" s="14" t="str">
        <f t="shared" si="3"/>
        <v/>
      </c>
      <c r="K6" s="14" t="str">
        <f t="shared" si="4"/>
        <v/>
      </c>
      <c r="Q6" t="s">
        <v>48</v>
      </c>
      <c r="R6">
        <v>3</v>
      </c>
    </row>
    <row r="7" spans="1:18" x14ac:dyDescent="0.25">
      <c r="A7" s="13">
        <v>5</v>
      </c>
      <c r="G7" s="14" t="str">
        <f t="shared" si="0"/>
        <v/>
      </c>
      <c r="H7" s="14" t="str">
        <f t="shared" si="1"/>
        <v/>
      </c>
      <c r="I7" s="14" t="str">
        <f t="shared" si="2"/>
        <v/>
      </c>
      <c r="J7" s="14" t="str">
        <f t="shared" si="3"/>
        <v/>
      </c>
      <c r="K7" s="14" t="str">
        <f t="shared" si="4"/>
        <v/>
      </c>
    </row>
    <row r="8" spans="1:18" x14ac:dyDescent="0.25">
      <c r="A8" s="13">
        <v>6</v>
      </c>
      <c r="G8" s="14" t="str">
        <f t="shared" si="0"/>
        <v/>
      </c>
      <c r="H8" s="14" t="str">
        <f t="shared" si="1"/>
        <v/>
      </c>
      <c r="I8" s="14" t="str">
        <f t="shared" si="2"/>
        <v/>
      </c>
      <c r="J8" s="14" t="str">
        <f t="shared" si="3"/>
        <v/>
      </c>
      <c r="K8" s="14" t="str">
        <f t="shared" si="4"/>
        <v/>
      </c>
    </row>
    <row r="9" spans="1:18" x14ac:dyDescent="0.25">
      <c r="A9" s="13">
        <v>7</v>
      </c>
      <c r="G9" s="14" t="str">
        <f t="shared" si="0"/>
        <v/>
      </c>
      <c r="H9" s="14" t="str">
        <f t="shared" si="1"/>
        <v/>
      </c>
      <c r="I9" s="14" t="str">
        <f t="shared" si="2"/>
        <v/>
      </c>
      <c r="J9" s="14" t="str">
        <f t="shared" si="3"/>
        <v/>
      </c>
      <c r="K9" s="14" t="str">
        <f t="shared" si="4"/>
        <v/>
      </c>
    </row>
    <row r="10" spans="1:18" x14ac:dyDescent="0.25">
      <c r="A10" s="13">
        <v>8</v>
      </c>
      <c r="G10" s="14" t="str">
        <f t="shared" si="0"/>
        <v/>
      </c>
      <c r="H10" s="14" t="str">
        <f t="shared" si="1"/>
        <v/>
      </c>
      <c r="I10" s="14" t="str">
        <f t="shared" si="2"/>
        <v/>
      </c>
      <c r="J10" s="14" t="str">
        <f t="shared" si="3"/>
        <v/>
      </c>
      <c r="K10" s="14" t="str">
        <f t="shared" si="4"/>
        <v/>
      </c>
    </row>
    <row r="11" spans="1:18" x14ac:dyDescent="0.25">
      <c r="A11" s="13">
        <v>9</v>
      </c>
      <c r="G11" s="14" t="str">
        <f t="shared" si="0"/>
        <v/>
      </c>
      <c r="H11" s="14" t="str">
        <f t="shared" si="1"/>
        <v/>
      </c>
      <c r="I11" s="14" t="str">
        <f t="shared" si="2"/>
        <v/>
      </c>
      <c r="J11" s="14" t="str">
        <f t="shared" si="3"/>
        <v/>
      </c>
      <c r="K11" s="14" t="str">
        <f t="shared" si="4"/>
        <v/>
      </c>
    </row>
    <row r="12" spans="1:18" x14ac:dyDescent="0.25">
      <c r="A12" s="13">
        <v>10</v>
      </c>
      <c r="G12" s="14" t="str">
        <f t="shared" si="0"/>
        <v/>
      </c>
      <c r="H12" s="14" t="str">
        <f t="shared" si="1"/>
        <v/>
      </c>
      <c r="I12" s="14" t="str">
        <f t="shared" si="2"/>
        <v/>
      </c>
      <c r="J12" s="14" t="str">
        <f t="shared" si="3"/>
        <v/>
      </c>
      <c r="K12" s="14" t="str">
        <f t="shared" si="4"/>
        <v/>
      </c>
    </row>
    <row r="13" spans="1:18" x14ac:dyDescent="0.25">
      <c r="A13" s="13">
        <v>11</v>
      </c>
      <c r="G13" s="14" t="str">
        <f t="shared" si="0"/>
        <v/>
      </c>
      <c r="H13" s="14" t="str">
        <f t="shared" si="1"/>
        <v/>
      </c>
      <c r="I13" s="14" t="str">
        <f t="shared" si="2"/>
        <v/>
      </c>
      <c r="J13" s="14" t="str">
        <f t="shared" si="3"/>
        <v/>
      </c>
      <c r="K13" s="14" t="str">
        <f t="shared" si="4"/>
        <v/>
      </c>
    </row>
    <row r="14" spans="1:18" x14ac:dyDescent="0.25">
      <c r="A14" s="13">
        <v>12</v>
      </c>
      <c r="G14" s="14" t="str">
        <f t="shared" si="0"/>
        <v/>
      </c>
      <c r="H14" s="14" t="str">
        <f t="shared" si="1"/>
        <v/>
      </c>
      <c r="I14" s="14" t="str">
        <f t="shared" si="2"/>
        <v/>
      </c>
      <c r="J14" s="14" t="str">
        <f t="shared" si="3"/>
        <v/>
      </c>
      <c r="K14" s="14" t="str">
        <f t="shared" si="4"/>
        <v/>
      </c>
    </row>
    <row r="15" spans="1:18" x14ac:dyDescent="0.25">
      <c r="A15" s="13">
        <v>13</v>
      </c>
      <c r="G15" s="14" t="str">
        <f t="shared" si="0"/>
        <v/>
      </c>
      <c r="H15" s="14" t="str">
        <f t="shared" si="1"/>
        <v/>
      </c>
      <c r="I15" s="14" t="str">
        <f t="shared" si="2"/>
        <v/>
      </c>
      <c r="J15" s="14" t="str">
        <f t="shared" si="3"/>
        <v/>
      </c>
      <c r="K15" s="14" t="str">
        <f t="shared" si="4"/>
        <v/>
      </c>
    </row>
    <row r="16" spans="1:18" x14ac:dyDescent="0.25">
      <c r="A16" s="13">
        <v>14</v>
      </c>
      <c r="G16" s="14" t="str">
        <f t="shared" si="0"/>
        <v/>
      </c>
      <c r="H16" s="14" t="str">
        <f t="shared" si="1"/>
        <v/>
      </c>
      <c r="I16" s="14" t="str">
        <f t="shared" si="2"/>
        <v/>
      </c>
      <c r="J16" s="14" t="str">
        <f t="shared" si="3"/>
        <v/>
      </c>
      <c r="K16" s="14" t="str">
        <f t="shared" si="4"/>
        <v/>
      </c>
    </row>
    <row r="17" spans="1:11" x14ac:dyDescent="0.25">
      <c r="A17" s="13">
        <v>15</v>
      </c>
      <c r="G17" s="14" t="str">
        <f t="shared" si="0"/>
        <v/>
      </c>
      <c r="H17" s="14" t="str">
        <f t="shared" si="1"/>
        <v/>
      </c>
      <c r="I17" s="14" t="str">
        <f t="shared" si="2"/>
        <v/>
      </c>
      <c r="J17" s="14" t="str">
        <f t="shared" si="3"/>
        <v/>
      </c>
      <c r="K17" s="14" t="str">
        <f t="shared" si="4"/>
        <v/>
      </c>
    </row>
    <row r="18" spans="1:11" x14ac:dyDescent="0.25">
      <c r="A18" s="13">
        <v>16</v>
      </c>
      <c r="G18" s="14" t="str">
        <f t="shared" si="0"/>
        <v/>
      </c>
      <c r="H18" s="14" t="str">
        <f t="shared" si="1"/>
        <v/>
      </c>
      <c r="I18" s="14" t="str">
        <f t="shared" si="2"/>
        <v/>
      </c>
      <c r="J18" s="14" t="str">
        <f t="shared" si="3"/>
        <v/>
      </c>
      <c r="K18" s="14" t="str">
        <f t="shared" si="4"/>
        <v/>
      </c>
    </row>
    <row r="19" spans="1:11" x14ac:dyDescent="0.25">
      <c r="A19" s="13">
        <v>17</v>
      </c>
      <c r="G19" s="14" t="str">
        <f t="shared" si="0"/>
        <v/>
      </c>
      <c r="H19" s="14" t="str">
        <f t="shared" si="1"/>
        <v/>
      </c>
      <c r="I19" s="14" t="str">
        <f t="shared" si="2"/>
        <v/>
      </c>
      <c r="J19" s="14" t="str">
        <f t="shared" si="3"/>
        <v/>
      </c>
      <c r="K19" s="14" t="str">
        <f t="shared" si="4"/>
        <v/>
      </c>
    </row>
    <row r="20" spans="1:11" x14ac:dyDescent="0.25">
      <c r="A20" s="13">
        <v>18</v>
      </c>
      <c r="G20" s="14" t="str">
        <f t="shared" si="0"/>
        <v/>
      </c>
      <c r="H20" s="14" t="str">
        <f t="shared" si="1"/>
        <v/>
      </c>
      <c r="I20" s="14" t="str">
        <f t="shared" si="2"/>
        <v/>
      </c>
      <c r="J20" s="14" t="str">
        <f t="shared" si="3"/>
        <v/>
      </c>
      <c r="K20" s="14" t="str">
        <f t="shared" si="4"/>
        <v/>
      </c>
    </row>
    <row r="21" spans="1:11" x14ac:dyDescent="0.25">
      <c r="A21" s="13">
        <v>19</v>
      </c>
      <c r="G21" s="14" t="str">
        <f t="shared" si="0"/>
        <v/>
      </c>
      <c r="H21" s="14" t="str">
        <f t="shared" si="1"/>
        <v/>
      </c>
      <c r="I21" s="14" t="str">
        <f t="shared" si="2"/>
        <v/>
      </c>
      <c r="J21" s="14" t="str">
        <f t="shared" si="3"/>
        <v/>
      </c>
      <c r="K21" s="14" t="str">
        <f t="shared" si="4"/>
        <v/>
      </c>
    </row>
    <row r="22" spans="1:11" x14ac:dyDescent="0.25">
      <c r="A22" s="13">
        <v>20</v>
      </c>
      <c r="G22" s="14" t="str">
        <f t="shared" si="0"/>
        <v/>
      </c>
      <c r="H22" s="14" t="str">
        <f t="shared" si="1"/>
        <v/>
      </c>
      <c r="I22" s="14" t="str">
        <f t="shared" si="2"/>
        <v/>
      </c>
      <c r="J22" s="14" t="str">
        <f t="shared" si="3"/>
        <v/>
      </c>
      <c r="K22" s="14" t="str">
        <f t="shared" si="4"/>
        <v/>
      </c>
    </row>
    <row r="23" spans="1:11" x14ac:dyDescent="0.25">
      <c r="A23" s="13">
        <v>21</v>
      </c>
      <c r="G23" s="14" t="str">
        <f t="shared" si="0"/>
        <v/>
      </c>
      <c r="H23" s="14" t="str">
        <f t="shared" si="1"/>
        <v/>
      </c>
      <c r="I23" s="14" t="str">
        <f t="shared" si="2"/>
        <v/>
      </c>
      <c r="J23" s="14" t="str">
        <f t="shared" si="3"/>
        <v/>
      </c>
      <c r="K23" s="14" t="str">
        <f t="shared" si="4"/>
        <v/>
      </c>
    </row>
    <row r="24" spans="1:11" x14ac:dyDescent="0.25">
      <c r="A24" s="13">
        <v>22</v>
      </c>
      <c r="G24" s="14" t="str">
        <f t="shared" si="0"/>
        <v/>
      </c>
      <c r="H24" s="14" t="str">
        <f t="shared" si="1"/>
        <v/>
      </c>
      <c r="I24" s="14" t="str">
        <f t="shared" si="2"/>
        <v/>
      </c>
      <c r="J24" s="14" t="str">
        <f t="shared" si="3"/>
        <v/>
      </c>
      <c r="K24" s="14" t="str">
        <f t="shared" si="4"/>
        <v/>
      </c>
    </row>
    <row r="25" spans="1:11" x14ac:dyDescent="0.25">
      <c r="A25" s="13">
        <v>23</v>
      </c>
      <c r="G25" s="14" t="str">
        <f t="shared" si="0"/>
        <v/>
      </c>
      <c r="H25" s="14" t="str">
        <f t="shared" si="1"/>
        <v/>
      </c>
      <c r="I25" s="14" t="str">
        <f t="shared" si="2"/>
        <v/>
      </c>
      <c r="J25" s="14" t="str">
        <f t="shared" si="3"/>
        <v/>
      </c>
      <c r="K25" s="14" t="str">
        <f t="shared" si="4"/>
        <v/>
      </c>
    </row>
    <row r="26" spans="1:11" x14ac:dyDescent="0.25">
      <c r="A26" s="13">
        <v>24</v>
      </c>
      <c r="G26" s="14" t="str">
        <f t="shared" si="0"/>
        <v/>
      </c>
      <c r="H26" s="14" t="str">
        <f t="shared" si="1"/>
        <v/>
      </c>
      <c r="I26" s="14" t="str">
        <f t="shared" si="2"/>
        <v/>
      </c>
      <c r="J26" s="14" t="str">
        <f t="shared" si="3"/>
        <v/>
      </c>
      <c r="K26" s="14" t="str">
        <f t="shared" si="4"/>
        <v/>
      </c>
    </row>
    <row r="27" spans="1:11" x14ac:dyDescent="0.25">
      <c r="A27" s="13">
        <v>25</v>
      </c>
      <c r="G27" s="14" t="str">
        <f t="shared" si="0"/>
        <v/>
      </c>
      <c r="H27" s="14" t="str">
        <f t="shared" si="1"/>
        <v/>
      </c>
      <c r="I27" s="14" t="str">
        <f t="shared" si="2"/>
        <v/>
      </c>
      <c r="J27" s="14" t="str">
        <f t="shared" si="3"/>
        <v/>
      </c>
      <c r="K27" s="14" t="str">
        <f t="shared" si="4"/>
        <v/>
      </c>
    </row>
    <row r="28" spans="1:11" x14ac:dyDescent="0.25">
      <c r="A28" s="13">
        <v>26</v>
      </c>
      <c r="G28" s="14" t="str">
        <f t="shared" si="0"/>
        <v/>
      </c>
      <c r="H28" s="14" t="str">
        <f t="shared" si="1"/>
        <v/>
      </c>
      <c r="I28" s="14" t="str">
        <f t="shared" si="2"/>
        <v/>
      </c>
      <c r="J28" s="14" t="str">
        <f t="shared" si="3"/>
        <v/>
      </c>
      <c r="K28" s="14" t="str">
        <f t="shared" si="4"/>
        <v/>
      </c>
    </row>
    <row r="29" spans="1:11" x14ac:dyDescent="0.25">
      <c r="A29" s="13">
        <v>27</v>
      </c>
      <c r="G29" s="14" t="str">
        <f t="shared" si="0"/>
        <v/>
      </c>
      <c r="H29" s="14" t="str">
        <f t="shared" si="1"/>
        <v/>
      </c>
      <c r="I29" s="14" t="str">
        <f t="shared" si="2"/>
        <v/>
      </c>
      <c r="J29" s="14" t="str">
        <f t="shared" si="3"/>
        <v/>
      </c>
      <c r="K29" s="14" t="str">
        <f t="shared" si="4"/>
        <v/>
      </c>
    </row>
    <row r="30" spans="1:11" x14ac:dyDescent="0.25">
      <c r="A30" s="13">
        <v>28</v>
      </c>
      <c r="G30" s="14" t="str">
        <f t="shared" si="0"/>
        <v/>
      </c>
      <c r="H30" s="14" t="str">
        <f t="shared" si="1"/>
        <v/>
      </c>
      <c r="I30" s="14" t="str">
        <f t="shared" si="2"/>
        <v/>
      </c>
      <c r="J30" s="14" t="str">
        <f t="shared" si="3"/>
        <v/>
      </c>
      <c r="K30" s="14" t="str">
        <f t="shared" si="4"/>
        <v/>
      </c>
    </row>
    <row r="31" spans="1:11" x14ac:dyDescent="0.25">
      <c r="A31" s="13">
        <v>29</v>
      </c>
      <c r="G31" s="14" t="str">
        <f t="shared" si="0"/>
        <v/>
      </c>
      <c r="H31" s="14" t="str">
        <f t="shared" si="1"/>
        <v/>
      </c>
      <c r="I31" s="14" t="str">
        <f t="shared" si="2"/>
        <v/>
      </c>
      <c r="J31" s="14" t="str">
        <f t="shared" si="3"/>
        <v/>
      </c>
      <c r="K31" s="14" t="str">
        <f t="shared" si="4"/>
        <v/>
      </c>
    </row>
    <row r="32" spans="1:11" x14ac:dyDescent="0.25">
      <c r="A32" s="13">
        <v>30</v>
      </c>
      <c r="G32" s="14" t="str">
        <f t="shared" si="0"/>
        <v/>
      </c>
      <c r="H32" s="14" t="str">
        <f t="shared" si="1"/>
        <v/>
      </c>
      <c r="I32" s="14" t="str">
        <f t="shared" si="2"/>
        <v/>
      </c>
      <c r="J32" s="14" t="str">
        <f t="shared" si="3"/>
        <v/>
      </c>
      <c r="K32" s="14" t="str">
        <f t="shared" si="4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DA81-856E-4D48-B0B4-57A173C8F4D4}">
  <dimension ref="A1:C600"/>
  <sheetViews>
    <sheetView workbookViewId="0">
      <selection activeCell="I30" sqref="I30"/>
    </sheetView>
  </sheetViews>
  <sheetFormatPr defaultRowHeight="15" x14ac:dyDescent="0.25"/>
  <sheetData>
    <row r="1" spans="1:3" x14ac:dyDescent="0.25">
      <c r="A1" t="s">
        <v>31</v>
      </c>
      <c r="B1" t="s">
        <v>21</v>
      </c>
      <c r="C1" t="s">
        <v>22</v>
      </c>
    </row>
    <row r="2" spans="1:3" x14ac:dyDescent="0.25">
      <c r="A2">
        <f>_xlfn.NUMBERVALUE('Data entry - 21.22 Y11'!M2)</f>
        <v>0</v>
      </c>
      <c r="B2">
        <f>_xlfn.NUMBERVALUE('Data entry - 22.23 Y11'!M2)</f>
        <v>0</v>
      </c>
      <c r="C2">
        <f>_xlfn.NUMBERVALUE('Data entry - 23.24 Y11'!M2)</f>
        <v>0</v>
      </c>
    </row>
    <row r="3" spans="1:3" x14ac:dyDescent="0.25">
      <c r="A3">
        <f>_xlfn.NUMBERVALUE('Data entry - 21.22 Y11'!M3)</f>
        <v>0</v>
      </c>
      <c r="B3">
        <f>_xlfn.NUMBERVALUE('Data entry - 22.23 Y11'!M3)</f>
        <v>0</v>
      </c>
      <c r="C3">
        <f>_xlfn.NUMBERVALUE('Data entry - 23.24 Y11'!M3)</f>
        <v>0</v>
      </c>
    </row>
    <row r="4" spans="1:3" x14ac:dyDescent="0.25">
      <c r="A4">
        <f>_xlfn.NUMBERVALUE('Data entry - 21.22 Y11'!M4)</f>
        <v>0</v>
      </c>
      <c r="B4">
        <f>_xlfn.NUMBERVALUE('Data entry - 22.23 Y11'!M4)</f>
        <v>0</v>
      </c>
      <c r="C4">
        <f>_xlfn.NUMBERVALUE('Data entry - 23.24 Y11'!M4)</f>
        <v>0</v>
      </c>
    </row>
    <row r="5" spans="1:3" x14ac:dyDescent="0.25">
      <c r="A5">
        <f>_xlfn.NUMBERVALUE('Data entry - 21.22 Y11'!M5)</f>
        <v>0</v>
      </c>
      <c r="B5">
        <f>_xlfn.NUMBERVALUE('Data entry - 22.23 Y11'!M5)</f>
        <v>0</v>
      </c>
      <c r="C5">
        <f>_xlfn.NUMBERVALUE('Data entry - 23.24 Y11'!M5)</f>
        <v>0</v>
      </c>
    </row>
    <row r="6" spans="1:3" x14ac:dyDescent="0.25">
      <c r="A6">
        <f>_xlfn.NUMBERVALUE('Data entry - 21.22 Y11'!M6)</f>
        <v>0</v>
      </c>
      <c r="B6">
        <f>_xlfn.NUMBERVALUE('Data entry - 22.23 Y11'!M6)</f>
        <v>0</v>
      </c>
      <c r="C6">
        <f>_xlfn.NUMBERVALUE('Data entry - 23.24 Y11'!M6)</f>
        <v>0</v>
      </c>
    </row>
    <row r="7" spans="1:3" x14ac:dyDescent="0.25">
      <c r="A7">
        <f>_xlfn.NUMBERVALUE('Data entry - 21.22 Y11'!M7)</f>
        <v>0</v>
      </c>
      <c r="B7">
        <f>_xlfn.NUMBERVALUE('Data entry - 22.23 Y11'!M7)</f>
        <v>0</v>
      </c>
      <c r="C7">
        <f>_xlfn.NUMBERVALUE('Data entry - 23.24 Y11'!M7)</f>
        <v>0</v>
      </c>
    </row>
    <row r="8" spans="1:3" x14ac:dyDescent="0.25">
      <c r="A8">
        <f>_xlfn.NUMBERVALUE('Data entry - 21.22 Y11'!M8)</f>
        <v>0</v>
      </c>
      <c r="B8">
        <f>_xlfn.NUMBERVALUE('Data entry - 22.23 Y11'!M8)</f>
        <v>0</v>
      </c>
      <c r="C8">
        <f>_xlfn.NUMBERVALUE('Data entry - 23.24 Y11'!M8)</f>
        <v>0</v>
      </c>
    </row>
    <row r="9" spans="1:3" x14ac:dyDescent="0.25">
      <c r="A9">
        <f>_xlfn.NUMBERVALUE('Data entry - 21.22 Y11'!M9)</f>
        <v>0</v>
      </c>
      <c r="B9">
        <f>_xlfn.NUMBERVALUE('Data entry - 22.23 Y11'!M9)</f>
        <v>0</v>
      </c>
      <c r="C9">
        <f>_xlfn.NUMBERVALUE('Data entry - 23.24 Y11'!M9)</f>
        <v>0</v>
      </c>
    </row>
    <row r="10" spans="1:3" x14ac:dyDescent="0.25">
      <c r="A10">
        <f>_xlfn.NUMBERVALUE('Data entry - 21.22 Y11'!M10)</f>
        <v>0</v>
      </c>
      <c r="B10">
        <f>_xlfn.NUMBERVALUE('Data entry - 22.23 Y11'!M10)</f>
        <v>0</v>
      </c>
      <c r="C10">
        <f>_xlfn.NUMBERVALUE('Data entry - 23.24 Y11'!M10)</f>
        <v>0</v>
      </c>
    </row>
    <row r="11" spans="1:3" x14ac:dyDescent="0.25">
      <c r="A11">
        <f>_xlfn.NUMBERVALUE('Data entry - 21.22 Y11'!M11)</f>
        <v>0</v>
      </c>
      <c r="B11">
        <f>_xlfn.NUMBERVALUE('Data entry - 22.23 Y11'!M11)</f>
        <v>0</v>
      </c>
      <c r="C11">
        <f>_xlfn.NUMBERVALUE('Data entry - 23.24 Y11'!M11)</f>
        <v>0</v>
      </c>
    </row>
    <row r="12" spans="1:3" x14ac:dyDescent="0.25">
      <c r="A12">
        <f>_xlfn.NUMBERVALUE('Data entry - 21.22 Y11'!M12)</f>
        <v>0</v>
      </c>
      <c r="B12">
        <f>_xlfn.NUMBERVALUE('Data entry - 22.23 Y11'!M12)</f>
        <v>0</v>
      </c>
      <c r="C12">
        <f>_xlfn.NUMBERVALUE('Data entry - 23.24 Y11'!M12)</f>
        <v>0</v>
      </c>
    </row>
    <row r="13" spans="1:3" x14ac:dyDescent="0.25">
      <c r="A13">
        <f>_xlfn.NUMBERVALUE('Data entry - 21.22 Y11'!M13)</f>
        <v>0</v>
      </c>
      <c r="B13">
        <f>_xlfn.NUMBERVALUE('Data entry - 22.23 Y11'!M13)</f>
        <v>0</v>
      </c>
      <c r="C13">
        <f>_xlfn.NUMBERVALUE('Data entry - 23.24 Y11'!M13)</f>
        <v>0</v>
      </c>
    </row>
    <row r="14" spans="1:3" x14ac:dyDescent="0.25">
      <c r="A14">
        <f>_xlfn.NUMBERVALUE('Data entry - 21.22 Y11'!M14)</f>
        <v>0</v>
      </c>
      <c r="B14">
        <f>_xlfn.NUMBERVALUE('Data entry - 22.23 Y11'!M14)</f>
        <v>0</v>
      </c>
      <c r="C14">
        <f>_xlfn.NUMBERVALUE('Data entry - 23.24 Y11'!M14)</f>
        <v>0</v>
      </c>
    </row>
    <row r="15" spans="1:3" x14ac:dyDescent="0.25">
      <c r="A15">
        <f>_xlfn.NUMBERVALUE('Data entry - 21.22 Y11'!M15)</f>
        <v>0</v>
      </c>
      <c r="B15">
        <f>_xlfn.NUMBERVALUE('Data entry - 22.23 Y11'!M15)</f>
        <v>0</v>
      </c>
      <c r="C15">
        <f>_xlfn.NUMBERVALUE('Data entry - 23.24 Y11'!M15)</f>
        <v>0</v>
      </c>
    </row>
    <row r="16" spans="1:3" x14ac:dyDescent="0.25">
      <c r="A16">
        <f>_xlfn.NUMBERVALUE('Data entry - 21.22 Y11'!M16)</f>
        <v>0</v>
      </c>
      <c r="B16">
        <f>_xlfn.NUMBERVALUE('Data entry - 22.23 Y11'!M16)</f>
        <v>0</v>
      </c>
      <c r="C16">
        <f>_xlfn.NUMBERVALUE('Data entry - 23.24 Y11'!M16)</f>
        <v>0</v>
      </c>
    </row>
    <row r="17" spans="1:3" x14ac:dyDescent="0.25">
      <c r="A17">
        <f>_xlfn.NUMBERVALUE('Data entry - 21.22 Y11'!M17)</f>
        <v>0</v>
      </c>
      <c r="B17">
        <f>_xlfn.NUMBERVALUE('Data entry - 22.23 Y11'!M17)</f>
        <v>0</v>
      </c>
      <c r="C17">
        <f>_xlfn.NUMBERVALUE('Data entry - 23.24 Y11'!M17)</f>
        <v>0</v>
      </c>
    </row>
    <row r="18" spans="1:3" x14ac:dyDescent="0.25">
      <c r="A18">
        <f>_xlfn.NUMBERVALUE('Data entry - 21.22 Y11'!M18)</f>
        <v>0</v>
      </c>
      <c r="B18">
        <f>_xlfn.NUMBERVALUE('Data entry - 22.23 Y11'!M18)</f>
        <v>0</v>
      </c>
      <c r="C18">
        <f>_xlfn.NUMBERVALUE('Data entry - 23.24 Y11'!M18)</f>
        <v>0</v>
      </c>
    </row>
    <row r="19" spans="1:3" x14ac:dyDescent="0.25">
      <c r="A19">
        <f>_xlfn.NUMBERVALUE('Data entry - 21.22 Y11'!M19)</f>
        <v>0</v>
      </c>
      <c r="B19">
        <f>_xlfn.NUMBERVALUE('Data entry - 22.23 Y11'!M19)</f>
        <v>0</v>
      </c>
      <c r="C19">
        <f>_xlfn.NUMBERVALUE('Data entry - 23.24 Y11'!M19)</f>
        <v>0</v>
      </c>
    </row>
    <row r="20" spans="1:3" x14ac:dyDescent="0.25">
      <c r="A20">
        <f>_xlfn.NUMBERVALUE('Data entry - 21.22 Y11'!M20)</f>
        <v>0</v>
      </c>
      <c r="B20">
        <f>_xlfn.NUMBERVALUE('Data entry - 22.23 Y11'!M20)</f>
        <v>0</v>
      </c>
      <c r="C20">
        <f>_xlfn.NUMBERVALUE('Data entry - 23.24 Y11'!M20)</f>
        <v>0</v>
      </c>
    </row>
    <row r="21" spans="1:3" x14ac:dyDescent="0.25">
      <c r="A21">
        <f>_xlfn.NUMBERVALUE('Data entry - 21.22 Y11'!M21)</f>
        <v>0</v>
      </c>
      <c r="B21">
        <f>_xlfn.NUMBERVALUE('Data entry - 22.23 Y11'!M21)</f>
        <v>0</v>
      </c>
      <c r="C21">
        <f>_xlfn.NUMBERVALUE('Data entry - 23.24 Y11'!M21)</f>
        <v>0</v>
      </c>
    </row>
    <row r="22" spans="1:3" x14ac:dyDescent="0.25">
      <c r="A22">
        <f>_xlfn.NUMBERVALUE('Data entry - 21.22 Y11'!M22)</f>
        <v>0</v>
      </c>
      <c r="B22">
        <f>_xlfn.NUMBERVALUE('Data entry - 22.23 Y11'!M22)</f>
        <v>0</v>
      </c>
      <c r="C22">
        <f>_xlfn.NUMBERVALUE('Data entry - 23.24 Y11'!M22)</f>
        <v>0</v>
      </c>
    </row>
    <row r="23" spans="1:3" x14ac:dyDescent="0.25">
      <c r="A23">
        <f>_xlfn.NUMBERVALUE('Data entry - 21.22 Y11'!M23)</f>
        <v>0</v>
      </c>
      <c r="B23">
        <f>_xlfn.NUMBERVALUE('Data entry - 22.23 Y11'!M23)</f>
        <v>0</v>
      </c>
      <c r="C23">
        <f>_xlfn.NUMBERVALUE('Data entry - 23.24 Y11'!M23)</f>
        <v>0</v>
      </c>
    </row>
    <row r="24" spans="1:3" x14ac:dyDescent="0.25">
      <c r="A24">
        <f>_xlfn.NUMBERVALUE('Data entry - 21.22 Y11'!M24)</f>
        <v>0</v>
      </c>
      <c r="B24">
        <f>_xlfn.NUMBERVALUE('Data entry - 22.23 Y11'!M24)</f>
        <v>0</v>
      </c>
      <c r="C24">
        <f>_xlfn.NUMBERVALUE('Data entry - 23.24 Y11'!M24)</f>
        <v>0</v>
      </c>
    </row>
    <row r="25" spans="1:3" x14ac:dyDescent="0.25">
      <c r="A25">
        <f>_xlfn.NUMBERVALUE('Data entry - 21.22 Y11'!M25)</f>
        <v>0</v>
      </c>
      <c r="B25">
        <f>_xlfn.NUMBERVALUE('Data entry - 22.23 Y11'!M25)</f>
        <v>0</v>
      </c>
      <c r="C25">
        <f>_xlfn.NUMBERVALUE('Data entry - 23.24 Y11'!M25)</f>
        <v>0</v>
      </c>
    </row>
    <row r="26" spans="1:3" x14ac:dyDescent="0.25">
      <c r="A26">
        <f>_xlfn.NUMBERVALUE('Data entry - 21.22 Y11'!M26)</f>
        <v>0</v>
      </c>
      <c r="B26">
        <f>_xlfn.NUMBERVALUE('Data entry - 22.23 Y11'!M26)</f>
        <v>0</v>
      </c>
      <c r="C26">
        <f>_xlfn.NUMBERVALUE('Data entry - 23.24 Y11'!M26)</f>
        <v>0</v>
      </c>
    </row>
    <row r="27" spans="1:3" x14ac:dyDescent="0.25">
      <c r="A27">
        <f>_xlfn.NUMBERVALUE('Data entry - 21.22 Y11'!M27)</f>
        <v>0</v>
      </c>
      <c r="B27">
        <f>_xlfn.NUMBERVALUE('Data entry - 22.23 Y11'!M27)</f>
        <v>0</v>
      </c>
      <c r="C27">
        <f>_xlfn.NUMBERVALUE('Data entry - 23.24 Y11'!M27)</f>
        <v>0</v>
      </c>
    </row>
    <row r="28" spans="1:3" x14ac:dyDescent="0.25">
      <c r="A28">
        <f>_xlfn.NUMBERVALUE('Data entry - 21.22 Y11'!M28)</f>
        <v>0</v>
      </c>
      <c r="B28">
        <f>_xlfn.NUMBERVALUE('Data entry - 22.23 Y11'!M28)</f>
        <v>0</v>
      </c>
      <c r="C28">
        <f>_xlfn.NUMBERVALUE('Data entry - 23.24 Y11'!M28)</f>
        <v>0</v>
      </c>
    </row>
    <row r="29" spans="1:3" x14ac:dyDescent="0.25">
      <c r="A29">
        <f>_xlfn.NUMBERVALUE('Data entry - 21.22 Y11'!M29)</f>
        <v>0</v>
      </c>
      <c r="B29">
        <f>_xlfn.NUMBERVALUE('Data entry - 22.23 Y11'!M29)</f>
        <v>0</v>
      </c>
      <c r="C29">
        <f>_xlfn.NUMBERVALUE('Data entry - 23.24 Y11'!M29)</f>
        <v>0</v>
      </c>
    </row>
    <row r="30" spans="1:3" x14ac:dyDescent="0.25">
      <c r="A30">
        <f>_xlfn.NUMBERVALUE('Data entry - 21.22 Y11'!M30)</f>
        <v>0</v>
      </c>
      <c r="B30">
        <f>_xlfn.NUMBERVALUE('Data entry - 22.23 Y11'!M30)</f>
        <v>0</v>
      </c>
      <c r="C30">
        <f>_xlfn.NUMBERVALUE('Data entry - 23.24 Y11'!M30)</f>
        <v>0</v>
      </c>
    </row>
    <row r="31" spans="1:3" x14ac:dyDescent="0.25">
      <c r="A31">
        <f>_xlfn.NUMBERVALUE('Data entry - 21.22 Y11'!M31)</f>
        <v>0</v>
      </c>
      <c r="B31">
        <f>_xlfn.NUMBERVALUE('Data entry - 22.23 Y11'!M31)</f>
        <v>0</v>
      </c>
      <c r="C31">
        <f>_xlfn.NUMBERVALUE('Data entry - 23.24 Y11'!M31)</f>
        <v>0</v>
      </c>
    </row>
    <row r="32" spans="1:3" x14ac:dyDescent="0.25">
      <c r="A32">
        <f>_xlfn.NUMBERVALUE('Data entry - 21.22 Y11'!M32)</f>
        <v>0</v>
      </c>
      <c r="B32">
        <f>_xlfn.NUMBERVALUE('Data entry - 22.23 Y11'!M32)</f>
        <v>0</v>
      </c>
      <c r="C32">
        <f>_xlfn.NUMBERVALUE('Data entry - 23.24 Y11'!M32)</f>
        <v>0</v>
      </c>
    </row>
    <row r="33" spans="1:3" x14ac:dyDescent="0.25">
      <c r="A33">
        <f>_xlfn.NUMBERVALUE('Data entry - 21.22 Y11'!M33)</f>
        <v>0</v>
      </c>
      <c r="B33">
        <f>_xlfn.NUMBERVALUE('Data entry - 22.23 Y11'!M33)</f>
        <v>0</v>
      </c>
      <c r="C33">
        <f>_xlfn.NUMBERVALUE('Data entry - 23.24 Y11'!M33)</f>
        <v>0</v>
      </c>
    </row>
    <row r="34" spans="1:3" x14ac:dyDescent="0.25">
      <c r="A34">
        <f>_xlfn.NUMBERVALUE('Data entry - 21.22 Y11'!M34)</f>
        <v>0</v>
      </c>
      <c r="B34">
        <f>_xlfn.NUMBERVALUE('Data entry - 22.23 Y11'!M34)</f>
        <v>0</v>
      </c>
      <c r="C34">
        <f>_xlfn.NUMBERVALUE('Data entry - 23.24 Y11'!M34)</f>
        <v>0</v>
      </c>
    </row>
    <row r="35" spans="1:3" x14ac:dyDescent="0.25">
      <c r="A35">
        <f>_xlfn.NUMBERVALUE('Data entry - 21.22 Y11'!M35)</f>
        <v>0</v>
      </c>
      <c r="B35">
        <f>_xlfn.NUMBERVALUE('Data entry - 22.23 Y11'!M35)</f>
        <v>0</v>
      </c>
      <c r="C35">
        <f>_xlfn.NUMBERVALUE('Data entry - 23.24 Y11'!M35)</f>
        <v>0</v>
      </c>
    </row>
    <row r="36" spans="1:3" x14ac:dyDescent="0.25">
      <c r="A36">
        <f>_xlfn.NUMBERVALUE('Data entry - 21.22 Y11'!M36)</f>
        <v>0</v>
      </c>
      <c r="B36">
        <f>_xlfn.NUMBERVALUE('Data entry - 22.23 Y11'!M36)</f>
        <v>0</v>
      </c>
      <c r="C36">
        <f>_xlfn.NUMBERVALUE('Data entry - 23.24 Y11'!M36)</f>
        <v>0</v>
      </c>
    </row>
    <row r="37" spans="1:3" x14ac:dyDescent="0.25">
      <c r="A37">
        <f>_xlfn.NUMBERVALUE('Data entry - 21.22 Y11'!M37)</f>
        <v>0</v>
      </c>
      <c r="B37">
        <f>_xlfn.NUMBERVALUE('Data entry - 22.23 Y11'!M37)</f>
        <v>0</v>
      </c>
      <c r="C37">
        <f>_xlfn.NUMBERVALUE('Data entry - 23.24 Y11'!M37)</f>
        <v>0</v>
      </c>
    </row>
    <row r="38" spans="1:3" x14ac:dyDescent="0.25">
      <c r="A38">
        <f>_xlfn.NUMBERVALUE('Data entry - 21.22 Y11'!M38)</f>
        <v>0</v>
      </c>
      <c r="B38">
        <f>_xlfn.NUMBERVALUE('Data entry - 22.23 Y11'!M38)</f>
        <v>0</v>
      </c>
      <c r="C38">
        <f>_xlfn.NUMBERVALUE('Data entry - 23.24 Y11'!M38)</f>
        <v>0</v>
      </c>
    </row>
    <row r="39" spans="1:3" x14ac:dyDescent="0.25">
      <c r="A39">
        <f>_xlfn.NUMBERVALUE('Data entry - 21.22 Y11'!M39)</f>
        <v>0</v>
      </c>
      <c r="B39">
        <f>_xlfn.NUMBERVALUE('Data entry - 22.23 Y11'!M39)</f>
        <v>0</v>
      </c>
      <c r="C39">
        <f>_xlfn.NUMBERVALUE('Data entry - 23.24 Y11'!M39)</f>
        <v>0</v>
      </c>
    </row>
    <row r="40" spans="1:3" x14ac:dyDescent="0.25">
      <c r="A40">
        <f>_xlfn.NUMBERVALUE('Data entry - 21.22 Y11'!M40)</f>
        <v>0</v>
      </c>
      <c r="B40">
        <f>_xlfn.NUMBERVALUE('Data entry - 22.23 Y11'!M40)</f>
        <v>0</v>
      </c>
      <c r="C40">
        <f>_xlfn.NUMBERVALUE('Data entry - 23.24 Y11'!M40)</f>
        <v>0</v>
      </c>
    </row>
    <row r="41" spans="1:3" x14ac:dyDescent="0.25">
      <c r="A41">
        <f>_xlfn.NUMBERVALUE('Data entry - 21.22 Y11'!M41)</f>
        <v>0</v>
      </c>
      <c r="B41">
        <f>_xlfn.NUMBERVALUE('Data entry - 22.23 Y11'!M41)</f>
        <v>0</v>
      </c>
      <c r="C41">
        <f>_xlfn.NUMBERVALUE('Data entry - 23.24 Y11'!M41)</f>
        <v>0</v>
      </c>
    </row>
    <row r="42" spans="1:3" x14ac:dyDescent="0.25">
      <c r="A42">
        <f>_xlfn.NUMBERVALUE('Data entry - 21.22 Y11'!M42)</f>
        <v>0</v>
      </c>
      <c r="B42">
        <f>_xlfn.NUMBERVALUE('Data entry - 22.23 Y11'!M42)</f>
        <v>0</v>
      </c>
      <c r="C42">
        <f>_xlfn.NUMBERVALUE('Data entry - 23.24 Y11'!M42)</f>
        <v>0</v>
      </c>
    </row>
    <row r="43" spans="1:3" x14ac:dyDescent="0.25">
      <c r="A43">
        <f>_xlfn.NUMBERVALUE('Data entry - 21.22 Y11'!M43)</f>
        <v>0</v>
      </c>
      <c r="B43">
        <f>_xlfn.NUMBERVALUE('Data entry - 22.23 Y11'!M43)</f>
        <v>0</v>
      </c>
      <c r="C43">
        <f>_xlfn.NUMBERVALUE('Data entry - 23.24 Y11'!M43)</f>
        <v>0</v>
      </c>
    </row>
    <row r="44" spans="1:3" x14ac:dyDescent="0.25">
      <c r="A44">
        <f>_xlfn.NUMBERVALUE('Data entry - 21.22 Y11'!M44)</f>
        <v>0</v>
      </c>
      <c r="B44">
        <f>_xlfn.NUMBERVALUE('Data entry - 22.23 Y11'!M44)</f>
        <v>0</v>
      </c>
      <c r="C44">
        <f>_xlfn.NUMBERVALUE('Data entry - 23.24 Y11'!M44)</f>
        <v>0</v>
      </c>
    </row>
    <row r="45" spans="1:3" x14ac:dyDescent="0.25">
      <c r="A45">
        <f>_xlfn.NUMBERVALUE('Data entry - 21.22 Y11'!M45)</f>
        <v>0</v>
      </c>
      <c r="B45">
        <f>_xlfn.NUMBERVALUE('Data entry - 22.23 Y11'!M45)</f>
        <v>0</v>
      </c>
      <c r="C45">
        <f>_xlfn.NUMBERVALUE('Data entry - 23.24 Y11'!M45)</f>
        <v>0</v>
      </c>
    </row>
    <row r="46" spans="1:3" x14ac:dyDescent="0.25">
      <c r="A46">
        <f>_xlfn.NUMBERVALUE('Data entry - 21.22 Y11'!M46)</f>
        <v>0</v>
      </c>
      <c r="B46">
        <f>_xlfn.NUMBERVALUE('Data entry - 22.23 Y11'!M46)</f>
        <v>0</v>
      </c>
      <c r="C46">
        <f>_xlfn.NUMBERVALUE('Data entry - 23.24 Y11'!M46)</f>
        <v>0</v>
      </c>
    </row>
    <row r="47" spans="1:3" x14ac:dyDescent="0.25">
      <c r="A47">
        <f>_xlfn.NUMBERVALUE('Data entry - 21.22 Y11'!M47)</f>
        <v>0</v>
      </c>
      <c r="B47">
        <f>_xlfn.NUMBERVALUE('Data entry - 22.23 Y11'!M47)</f>
        <v>0</v>
      </c>
      <c r="C47">
        <f>_xlfn.NUMBERVALUE('Data entry - 23.24 Y11'!M47)</f>
        <v>0</v>
      </c>
    </row>
    <row r="48" spans="1:3" x14ac:dyDescent="0.25">
      <c r="A48">
        <f>_xlfn.NUMBERVALUE('Data entry - 21.22 Y11'!M48)</f>
        <v>0</v>
      </c>
      <c r="B48">
        <f>_xlfn.NUMBERVALUE('Data entry - 22.23 Y11'!M48)</f>
        <v>0</v>
      </c>
      <c r="C48">
        <f>_xlfn.NUMBERVALUE('Data entry - 23.24 Y11'!M48)</f>
        <v>0</v>
      </c>
    </row>
    <row r="49" spans="1:3" x14ac:dyDescent="0.25">
      <c r="A49">
        <f>_xlfn.NUMBERVALUE('Data entry - 21.22 Y11'!M49)</f>
        <v>0</v>
      </c>
      <c r="B49">
        <f>_xlfn.NUMBERVALUE('Data entry - 22.23 Y11'!M49)</f>
        <v>0</v>
      </c>
      <c r="C49">
        <f>_xlfn.NUMBERVALUE('Data entry - 23.24 Y11'!M49)</f>
        <v>0</v>
      </c>
    </row>
    <row r="50" spans="1:3" x14ac:dyDescent="0.25">
      <c r="A50">
        <f>_xlfn.NUMBERVALUE('Data entry - 21.22 Y11'!M50)</f>
        <v>0</v>
      </c>
      <c r="B50">
        <f>_xlfn.NUMBERVALUE('Data entry - 22.23 Y11'!M50)</f>
        <v>0</v>
      </c>
      <c r="C50">
        <f>_xlfn.NUMBERVALUE('Data entry - 23.24 Y11'!M50)</f>
        <v>0</v>
      </c>
    </row>
    <row r="51" spans="1:3" x14ac:dyDescent="0.25">
      <c r="A51">
        <f>_xlfn.NUMBERVALUE('Data entry - 21.22 Y11'!M51)</f>
        <v>0</v>
      </c>
      <c r="B51">
        <f>_xlfn.NUMBERVALUE('Data entry - 22.23 Y11'!M51)</f>
        <v>0</v>
      </c>
      <c r="C51">
        <f>_xlfn.NUMBERVALUE('Data entry - 23.24 Y11'!M51)</f>
        <v>0</v>
      </c>
    </row>
    <row r="52" spans="1:3" x14ac:dyDescent="0.25">
      <c r="A52">
        <f>_xlfn.NUMBERVALUE('Data entry - 21.22 Y11'!M52)</f>
        <v>0</v>
      </c>
      <c r="B52">
        <f>_xlfn.NUMBERVALUE('Data entry - 22.23 Y11'!M52)</f>
        <v>0</v>
      </c>
      <c r="C52">
        <f>_xlfn.NUMBERVALUE('Data entry - 23.24 Y11'!M52)</f>
        <v>0</v>
      </c>
    </row>
    <row r="53" spans="1:3" x14ac:dyDescent="0.25">
      <c r="A53">
        <f>_xlfn.NUMBERVALUE('Data entry - 21.22 Y11'!M53)</f>
        <v>0</v>
      </c>
      <c r="B53">
        <f>_xlfn.NUMBERVALUE('Data entry - 22.23 Y11'!M53)</f>
        <v>0</v>
      </c>
      <c r="C53">
        <f>_xlfn.NUMBERVALUE('Data entry - 23.24 Y11'!M53)</f>
        <v>0</v>
      </c>
    </row>
    <row r="54" spans="1:3" x14ac:dyDescent="0.25">
      <c r="A54">
        <f>_xlfn.NUMBERVALUE('Data entry - 21.22 Y11'!M54)</f>
        <v>0</v>
      </c>
      <c r="B54">
        <f>_xlfn.NUMBERVALUE('Data entry - 22.23 Y11'!M54)</f>
        <v>0</v>
      </c>
      <c r="C54">
        <f>_xlfn.NUMBERVALUE('Data entry - 23.24 Y11'!M54)</f>
        <v>0</v>
      </c>
    </row>
    <row r="55" spans="1:3" x14ac:dyDescent="0.25">
      <c r="A55">
        <f>_xlfn.NUMBERVALUE('Data entry - 21.22 Y11'!M55)</f>
        <v>0</v>
      </c>
      <c r="B55">
        <f>_xlfn.NUMBERVALUE('Data entry - 22.23 Y11'!M55)</f>
        <v>0</v>
      </c>
      <c r="C55">
        <f>_xlfn.NUMBERVALUE('Data entry - 23.24 Y11'!M55)</f>
        <v>0</v>
      </c>
    </row>
    <row r="56" spans="1:3" x14ac:dyDescent="0.25">
      <c r="A56">
        <f>_xlfn.NUMBERVALUE('Data entry - 21.22 Y11'!M56)</f>
        <v>0</v>
      </c>
      <c r="B56">
        <f>_xlfn.NUMBERVALUE('Data entry - 22.23 Y11'!M56)</f>
        <v>0</v>
      </c>
      <c r="C56">
        <f>_xlfn.NUMBERVALUE('Data entry - 23.24 Y11'!M56)</f>
        <v>0</v>
      </c>
    </row>
    <row r="57" spans="1:3" x14ac:dyDescent="0.25">
      <c r="A57">
        <f>_xlfn.NUMBERVALUE('Data entry - 21.22 Y11'!M57)</f>
        <v>0</v>
      </c>
      <c r="B57">
        <f>_xlfn.NUMBERVALUE('Data entry - 22.23 Y11'!M57)</f>
        <v>0</v>
      </c>
      <c r="C57">
        <f>_xlfn.NUMBERVALUE('Data entry - 23.24 Y11'!M57)</f>
        <v>0</v>
      </c>
    </row>
    <row r="58" spans="1:3" x14ac:dyDescent="0.25">
      <c r="A58">
        <f>_xlfn.NUMBERVALUE('Data entry - 21.22 Y11'!M58)</f>
        <v>0</v>
      </c>
      <c r="B58">
        <f>_xlfn.NUMBERVALUE('Data entry - 22.23 Y11'!M58)</f>
        <v>0</v>
      </c>
      <c r="C58">
        <f>_xlfn.NUMBERVALUE('Data entry - 23.24 Y11'!M58)</f>
        <v>0</v>
      </c>
    </row>
    <row r="59" spans="1:3" x14ac:dyDescent="0.25">
      <c r="A59">
        <f>_xlfn.NUMBERVALUE('Data entry - 21.22 Y11'!M59)</f>
        <v>0</v>
      </c>
      <c r="B59">
        <f>_xlfn.NUMBERVALUE('Data entry - 22.23 Y11'!M59)</f>
        <v>0</v>
      </c>
      <c r="C59">
        <f>_xlfn.NUMBERVALUE('Data entry - 23.24 Y11'!M59)</f>
        <v>0</v>
      </c>
    </row>
    <row r="60" spans="1:3" x14ac:dyDescent="0.25">
      <c r="A60">
        <f>_xlfn.NUMBERVALUE('Data entry - 21.22 Y11'!M60)</f>
        <v>0</v>
      </c>
      <c r="B60">
        <f>_xlfn.NUMBERVALUE('Data entry - 22.23 Y11'!M60)</f>
        <v>0</v>
      </c>
      <c r="C60">
        <f>_xlfn.NUMBERVALUE('Data entry - 23.24 Y11'!M60)</f>
        <v>0</v>
      </c>
    </row>
    <row r="61" spans="1:3" x14ac:dyDescent="0.25">
      <c r="A61">
        <f>_xlfn.NUMBERVALUE('Data entry - 21.22 Y11'!M61)</f>
        <v>0</v>
      </c>
      <c r="B61">
        <f>_xlfn.NUMBERVALUE('Data entry - 22.23 Y11'!M61)</f>
        <v>0</v>
      </c>
      <c r="C61">
        <f>_xlfn.NUMBERVALUE('Data entry - 23.24 Y11'!M61)</f>
        <v>0</v>
      </c>
    </row>
    <row r="62" spans="1:3" x14ac:dyDescent="0.25">
      <c r="A62">
        <f>_xlfn.NUMBERVALUE('Data entry - 21.22 Y11'!M62)</f>
        <v>0</v>
      </c>
      <c r="B62">
        <f>_xlfn.NUMBERVALUE('Data entry - 22.23 Y11'!M62)</f>
        <v>0</v>
      </c>
      <c r="C62">
        <f>_xlfn.NUMBERVALUE('Data entry - 23.24 Y11'!M62)</f>
        <v>0</v>
      </c>
    </row>
    <row r="63" spans="1:3" x14ac:dyDescent="0.25">
      <c r="A63">
        <f>_xlfn.NUMBERVALUE('Data entry - 21.22 Y11'!M63)</f>
        <v>0</v>
      </c>
      <c r="B63">
        <f>_xlfn.NUMBERVALUE('Data entry - 22.23 Y11'!M63)</f>
        <v>0</v>
      </c>
      <c r="C63">
        <f>_xlfn.NUMBERVALUE('Data entry - 23.24 Y11'!M63)</f>
        <v>0</v>
      </c>
    </row>
    <row r="64" spans="1:3" x14ac:dyDescent="0.25">
      <c r="A64">
        <f>_xlfn.NUMBERVALUE('Data entry - 21.22 Y11'!M64)</f>
        <v>0</v>
      </c>
      <c r="B64">
        <f>_xlfn.NUMBERVALUE('Data entry - 22.23 Y11'!M64)</f>
        <v>0</v>
      </c>
      <c r="C64">
        <f>_xlfn.NUMBERVALUE('Data entry - 23.24 Y11'!M64)</f>
        <v>0</v>
      </c>
    </row>
    <row r="65" spans="1:3" x14ac:dyDescent="0.25">
      <c r="A65">
        <f>_xlfn.NUMBERVALUE('Data entry - 21.22 Y11'!M65)</f>
        <v>0</v>
      </c>
      <c r="B65">
        <f>_xlfn.NUMBERVALUE('Data entry - 22.23 Y11'!M65)</f>
        <v>0</v>
      </c>
      <c r="C65">
        <f>_xlfn.NUMBERVALUE('Data entry - 23.24 Y11'!M65)</f>
        <v>0</v>
      </c>
    </row>
    <row r="66" spans="1:3" x14ac:dyDescent="0.25">
      <c r="A66">
        <f>_xlfn.NUMBERVALUE('Data entry - 21.22 Y11'!M66)</f>
        <v>0</v>
      </c>
      <c r="B66">
        <f>_xlfn.NUMBERVALUE('Data entry - 22.23 Y11'!M66)</f>
        <v>0</v>
      </c>
      <c r="C66">
        <f>_xlfn.NUMBERVALUE('Data entry - 23.24 Y11'!M66)</f>
        <v>0</v>
      </c>
    </row>
    <row r="67" spans="1:3" x14ac:dyDescent="0.25">
      <c r="A67">
        <f>_xlfn.NUMBERVALUE('Data entry - 21.22 Y11'!M67)</f>
        <v>0</v>
      </c>
      <c r="B67">
        <f>_xlfn.NUMBERVALUE('Data entry - 22.23 Y11'!M67)</f>
        <v>0</v>
      </c>
      <c r="C67">
        <f>_xlfn.NUMBERVALUE('Data entry - 23.24 Y11'!M67)</f>
        <v>0</v>
      </c>
    </row>
    <row r="68" spans="1:3" x14ac:dyDescent="0.25">
      <c r="A68">
        <f>_xlfn.NUMBERVALUE('Data entry - 21.22 Y11'!M68)</f>
        <v>0</v>
      </c>
      <c r="B68">
        <f>_xlfn.NUMBERVALUE('Data entry - 22.23 Y11'!M68)</f>
        <v>0</v>
      </c>
      <c r="C68">
        <f>_xlfn.NUMBERVALUE('Data entry - 23.24 Y11'!M68)</f>
        <v>0</v>
      </c>
    </row>
    <row r="69" spans="1:3" x14ac:dyDescent="0.25">
      <c r="A69">
        <f>_xlfn.NUMBERVALUE('Data entry - 21.22 Y11'!M69)</f>
        <v>0</v>
      </c>
      <c r="B69">
        <f>_xlfn.NUMBERVALUE('Data entry - 22.23 Y11'!M69)</f>
        <v>0</v>
      </c>
      <c r="C69">
        <f>_xlfn.NUMBERVALUE('Data entry - 23.24 Y11'!M69)</f>
        <v>0</v>
      </c>
    </row>
    <row r="70" spans="1:3" x14ac:dyDescent="0.25">
      <c r="A70">
        <f>_xlfn.NUMBERVALUE('Data entry - 21.22 Y11'!M70)</f>
        <v>0</v>
      </c>
      <c r="B70">
        <f>_xlfn.NUMBERVALUE('Data entry - 22.23 Y11'!M70)</f>
        <v>0</v>
      </c>
      <c r="C70">
        <f>_xlfn.NUMBERVALUE('Data entry - 23.24 Y11'!M70)</f>
        <v>0</v>
      </c>
    </row>
    <row r="71" spans="1:3" x14ac:dyDescent="0.25">
      <c r="A71">
        <f>_xlfn.NUMBERVALUE('Data entry - 21.22 Y11'!M71)</f>
        <v>0</v>
      </c>
      <c r="B71">
        <f>_xlfn.NUMBERVALUE('Data entry - 22.23 Y11'!M71)</f>
        <v>0</v>
      </c>
      <c r="C71">
        <f>_xlfn.NUMBERVALUE('Data entry - 23.24 Y11'!M71)</f>
        <v>0</v>
      </c>
    </row>
    <row r="72" spans="1:3" x14ac:dyDescent="0.25">
      <c r="A72">
        <f>_xlfn.NUMBERVALUE('Data entry - 21.22 Y11'!M72)</f>
        <v>0</v>
      </c>
      <c r="B72">
        <f>_xlfn.NUMBERVALUE('Data entry - 22.23 Y11'!M72)</f>
        <v>0</v>
      </c>
      <c r="C72">
        <f>_xlfn.NUMBERVALUE('Data entry - 23.24 Y11'!M72)</f>
        <v>0</v>
      </c>
    </row>
    <row r="73" spans="1:3" x14ac:dyDescent="0.25">
      <c r="A73">
        <f>_xlfn.NUMBERVALUE('Data entry - 21.22 Y11'!M73)</f>
        <v>0</v>
      </c>
      <c r="B73">
        <f>_xlfn.NUMBERVALUE('Data entry - 22.23 Y11'!M73)</f>
        <v>0</v>
      </c>
      <c r="C73">
        <f>_xlfn.NUMBERVALUE('Data entry - 23.24 Y11'!M73)</f>
        <v>0</v>
      </c>
    </row>
    <row r="74" spans="1:3" x14ac:dyDescent="0.25">
      <c r="A74">
        <f>_xlfn.NUMBERVALUE('Data entry - 21.22 Y11'!M74)</f>
        <v>0</v>
      </c>
      <c r="B74">
        <f>_xlfn.NUMBERVALUE('Data entry - 22.23 Y11'!M74)</f>
        <v>0</v>
      </c>
      <c r="C74">
        <f>_xlfn.NUMBERVALUE('Data entry - 23.24 Y11'!M74)</f>
        <v>0</v>
      </c>
    </row>
    <row r="75" spans="1:3" x14ac:dyDescent="0.25">
      <c r="A75">
        <f>_xlfn.NUMBERVALUE('Data entry - 21.22 Y11'!M75)</f>
        <v>0</v>
      </c>
      <c r="B75">
        <f>_xlfn.NUMBERVALUE('Data entry - 22.23 Y11'!M75)</f>
        <v>0</v>
      </c>
      <c r="C75">
        <f>_xlfn.NUMBERVALUE('Data entry - 23.24 Y11'!M75)</f>
        <v>0</v>
      </c>
    </row>
    <row r="76" spans="1:3" x14ac:dyDescent="0.25">
      <c r="A76">
        <f>_xlfn.NUMBERVALUE('Data entry - 21.22 Y11'!M76)</f>
        <v>0</v>
      </c>
      <c r="B76">
        <f>_xlfn.NUMBERVALUE('Data entry - 22.23 Y11'!M76)</f>
        <v>0</v>
      </c>
      <c r="C76">
        <f>_xlfn.NUMBERVALUE('Data entry - 23.24 Y11'!M76)</f>
        <v>0</v>
      </c>
    </row>
    <row r="77" spans="1:3" x14ac:dyDescent="0.25">
      <c r="A77">
        <f>_xlfn.NUMBERVALUE('Data entry - 21.22 Y11'!M77)</f>
        <v>0</v>
      </c>
      <c r="B77">
        <f>_xlfn.NUMBERVALUE('Data entry - 22.23 Y11'!M77)</f>
        <v>0</v>
      </c>
      <c r="C77">
        <f>_xlfn.NUMBERVALUE('Data entry - 23.24 Y11'!M77)</f>
        <v>0</v>
      </c>
    </row>
    <row r="78" spans="1:3" x14ac:dyDescent="0.25">
      <c r="A78">
        <f>_xlfn.NUMBERVALUE('Data entry - 21.22 Y11'!M78)</f>
        <v>0</v>
      </c>
      <c r="B78">
        <f>_xlfn.NUMBERVALUE('Data entry - 22.23 Y11'!M78)</f>
        <v>0</v>
      </c>
      <c r="C78">
        <f>_xlfn.NUMBERVALUE('Data entry - 23.24 Y11'!M78)</f>
        <v>0</v>
      </c>
    </row>
    <row r="79" spans="1:3" x14ac:dyDescent="0.25">
      <c r="A79">
        <f>_xlfn.NUMBERVALUE('Data entry - 21.22 Y11'!M79)</f>
        <v>0</v>
      </c>
      <c r="B79">
        <f>_xlfn.NUMBERVALUE('Data entry - 22.23 Y11'!M79)</f>
        <v>0</v>
      </c>
      <c r="C79">
        <f>_xlfn.NUMBERVALUE('Data entry - 23.24 Y11'!M79)</f>
        <v>0</v>
      </c>
    </row>
    <row r="80" spans="1:3" x14ac:dyDescent="0.25">
      <c r="A80">
        <f>_xlfn.NUMBERVALUE('Data entry - 21.22 Y11'!M80)</f>
        <v>0</v>
      </c>
      <c r="B80">
        <f>_xlfn.NUMBERVALUE('Data entry - 22.23 Y11'!M80)</f>
        <v>0</v>
      </c>
      <c r="C80">
        <f>_xlfn.NUMBERVALUE('Data entry - 23.24 Y11'!M80)</f>
        <v>0</v>
      </c>
    </row>
    <row r="81" spans="1:3" x14ac:dyDescent="0.25">
      <c r="A81">
        <f>_xlfn.NUMBERVALUE('Data entry - 21.22 Y11'!M81)</f>
        <v>0</v>
      </c>
      <c r="B81">
        <f>_xlfn.NUMBERVALUE('Data entry - 22.23 Y11'!M81)</f>
        <v>0</v>
      </c>
      <c r="C81">
        <f>_xlfn.NUMBERVALUE('Data entry - 23.24 Y11'!M81)</f>
        <v>0</v>
      </c>
    </row>
    <row r="82" spans="1:3" x14ac:dyDescent="0.25">
      <c r="A82">
        <f>_xlfn.NUMBERVALUE('Data entry - 21.22 Y11'!M82)</f>
        <v>0</v>
      </c>
      <c r="B82">
        <f>_xlfn.NUMBERVALUE('Data entry - 22.23 Y11'!M82)</f>
        <v>0</v>
      </c>
      <c r="C82">
        <f>_xlfn.NUMBERVALUE('Data entry - 23.24 Y11'!M82)</f>
        <v>0</v>
      </c>
    </row>
    <row r="83" spans="1:3" x14ac:dyDescent="0.25">
      <c r="A83">
        <f>_xlfn.NUMBERVALUE('Data entry - 21.22 Y11'!M83)</f>
        <v>0</v>
      </c>
      <c r="B83">
        <f>_xlfn.NUMBERVALUE('Data entry - 22.23 Y11'!M83)</f>
        <v>0</v>
      </c>
      <c r="C83">
        <f>_xlfn.NUMBERVALUE('Data entry - 23.24 Y11'!M83)</f>
        <v>0</v>
      </c>
    </row>
    <row r="84" spans="1:3" x14ac:dyDescent="0.25">
      <c r="A84">
        <f>_xlfn.NUMBERVALUE('Data entry - 21.22 Y11'!M84)</f>
        <v>0</v>
      </c>
      <c r="B84">
        <f>_xlfn.NUMBERVALUE('Data entry - 22.23 Y11'!M84)</f>
        <v>0</v>
      </c>
      <c r="C84">
        <f>_xlfn.NUMBERVALUE('Data entry - 23.24 Y11'!M84)</f>
        <v>0</v>
      </c>
    </row>
    <row r="85" spans="1:3" x14ac:dyDescent="0.25">
      <c r="A85">
        <f>_xlfn.NUMBERVALUE('Data entry - 21.22 Y11'!M85)</f>
        <v>0</v>
      </c>
      <c r="B85">
        <f>_xlfn.NUMBERVALUE('Data entry - 22.23 Y11'!M85)</f>
        <v>0</v>
      </c>
      <c r="C85">
        <f>_xlfn.NUMBERVALUE('Data entry - 23.24 Y11'!M85)</f>
        <v>0</v>
      </c>
    </row>
    <row r="86" spans="1:3" x14ac:dyDescent="0.25">
      <c r="A86">
        <f>_xlfn.NUMBERVALUE('Data entry - 21.22 Y11'!M86)</f>
        <v>0</v>
      </c>
      <c r="B86">
        <f>_xlfn.NUMBERVALUE('Data entry - 22.23 Y11'!M86)</f>
        <v>0</v>
      </c>
      <c r="C86">
        <f>_xlfn.NUMBERVALUE('Data entry - 23.24 Y11'!M86)</f>
        <v>0</v>
      </c>
    </row>
    <row r="87" spans="1:3" x14ac:dyDescent="0.25">
      <c r="A87">
        <f>_xlfn.NUMBERVALUE('Data entry - 21.22 Y11'!M87)</f>
        <v>0</v>
      </c>
      <c r="B87">
        <f>_xlfn.NUMBERVALUE('Data entry - 22.23 Y11'!M87)</f>
        <v>0</v>
      </c>
      <c r="C87">
        <f>_xlfn.NUMBERVALUE('Data entry - 23.24 Y11'!M87)</f>
        <v>0</v>
      </c>
    </row>
    <row r="88" spans="1:3" x14ac:dyDescent="0.25">
      <c r="A88">
        <f>_xlfn.NUMBERVALUE('Data entry - 21.22 Y11'!M88)</f>
        <v>0</v>
      </c>
      <c r="B88">
        <f>_xlfn.NUMBERVALUE('Data entry - 22.23 Y11'!M88)</f>
        <v>0</v>
      </c>
      <c r="C88">
        <f>_xlfn.NUMBERVALUE('Data entry - 23.24 Y11'!M88)</f>
        <v>0</v>
      </c>
    </row>
    <row r="89" spans="1:3" x14ac:dyDescent="0.25">
      <c r="A89">
        <f>_xlfn.NUMBERVALUE('Data entry - 21.22 Y11'!M89)</f>
        <v>0</v>
      </c>
      <c r="B89">
        <f>_xlfn.NUMBERVALUE('Data entry - 22.23 Y11'!M89)</f>
        <v>0</v>
      </c>
      <c r="C89">
        <f>_xlfn.NUMBERVALUE('Data entry - 23.24 Y11'!M89)</f>
        <v>0</v>
      </c>
    </row>
    <row r="90" spans="1:3" x14ac:dyDescent="0.25">
      <c r="A90">
        <f>_xlfn.NUMBERVALUE('Data entry - 21.22 Y11'!M90)</f>
        <v>0</v>
      </c>
      <c r="B90">
        <f>_xlfn.NUMBERVALUE('Data entry - 22.23 Y11'!M90)</f>
        <v>0</v>
      </c>
      <c r="C90">
        <f>_xlfn.NUMBERVALUE('Data entry - 23.24 Y11'!M90)</f>
        <v>0</v>
      </c>
    </row>
    <row r="91" spans="1:3" x14ac:dyDescent="0.25">
      <c r="A91">
        <f>_xlfn.NUMBERVALUE('Data entry - 21.22 Y11'!M91)</f>
        <v>0</v>
      </c>
      <c r="B91">
        <f>_xlfn.NUMBERVALUE('Data entry - 22.23 Y11'!M91)</f>
        <v>0</v>
      </c>
      <c r="C91">
        <f>_xlfn.NUMBERVALUE('Data entry - 23.24 Y11'!M91)</f>
        <v>0</v>
      </c>
    </row>
    <row r="92" spans="1:3" x14ac:dyDescent="0.25">
      <c r="A92">
        <f>_xlfn.NUMBERVALUE('Data entry - 21.22 Y11'!M92)</f>
        <v>0</v>
      </c>
      <c r="B92">
        <f>_xlfn.NUMBERVALUE('Data entry - 22.23 Y11'!M92)</f>
        <v>0</v>
      </c>
      <c r="C92">
        <f>_xlfn.NUMBERVALUE('Data entry - 23.24 Y11'!M92)</f>
        <v>0</v>
      </c>
    </row>
    <row r="93" spans="1:3" x14ac:dyDescent="0.25">
      <c r="A93">
        <f>_xlfn.NUMBERVALUE('Data entry - 21.22 Y11'!M93)</f>
        <v>0</v>
      </c>
      <c r="B93">
        <f>_xlfn.NUMBERVALUE('Data entry - 22.23 Y11'!M93)</f>
        <v>0</v>
      </c>
      <c r="C93">
        <f>_xlfn.NUMBERVALUE('Data entry - 23.24 Y11'!M93)</f>
        <v>0</v>
      </c>
    </row>
    <row r="94" spans="1:3" x14ac:dyDescent="0.25">
      <c r="A94">
        <f>_xlfn.NUMBERVALUE('Data entry - 21.22 Y11'!M94)</f>
        <v>0</v>
      </c>
      <c r="B94">
        <f>_xlfn.NUMBERVALUE('Data entry - 22.23 Y11'!M94)</f>
        <v>0</v>
      </c>
      <c r="C94">
        <f>_xlfn.NUMBERVALUE('Data entry - 23.24 Y11'!M94)</f>
        <v>0</v>
      </c>
    </row>
    <row r="95" spans="1:3" x14ac:dyDescent="0.25">
      <c r="A95">
        <f>_xlfn.NUMBERVALUE('Data entry - 21.22 Y11'!M95)</f>
        <v>0</v>
      </c>
      <c r="B95">
        <f>_xlfn.NUMBERVALUE('Data entry - 22.23 Y11'!M95)</f>
        <v>0</v>
      </c>
      <c r="C95">
        <f>_xlfn.NUMBERVALUE('Data entry - 23.24 Y11'!M95)</f>
        <v>0</v>
      </c>
    </row>
    <row r="96" spans="1:3" x14ac:dyDescent="0.25">
      <c r="A96">
        <f>_xlfn.NUMBERVALUE('Data entry - 21.22 Y11'!M96)</f>
        <v>0</v>
      </c>
      <c r="B96">
        <f>_xlfn.NUMBERVALUE('Data entry - 22.23 Y11'!M96)</f>
        <v>0</v>
      </c>
      <c r="C96">
        <f>_xlfn.NUMBERVALUE('Data entry - 23.24 Y11'!M96)</f>
        <v>0</v>
      </c>
    </row>
    <row r="97" spans="1:3" x14ac:dyDescent="0.25">
      <c r="A97">
        <f>_xlfn.NUMBERVALUE('Data entry - 21.22 Y11'!M97)</f>
        <v>0</v>
      </c>
      <c r="B97">
        <f>_xlfn.NUMBERVALUE('Data entry - 22.23 Y11'!M97)</f>
        <v>0</v>
      </c>
      <c r="C97">
        <f>_xlfn.NUMBERVALUE('Data entry - 23.24 Y11'!M97)</f>
        <v>0</v>
      </c>
    </row>
    <row r="98" spans="1:3" x14ac:dyDescent="0.25">
      <c r="A98">
        <f>_xlfn.NUMBERVALUE('Data entry - 21.22 Y11'!M98)</f>
        <v>0</v>
      </c>
      <c r="B98">
        <f>_xlfn.NUMBERVALUE('Data entry - 22.23 Y11'!M98)</f>
        <v>0</v>
      </c>
      <c r="C98">
        <f>_xlfn.NUMBERVALUE('Data entry - 23.24 Y11'!M98)</f>
        <v>0</v>
      </c>
    </row>
    <row r="99" spans="1:3" x14ac:dyDescent="0.25">
      <c r="A99">
        <f>_xlfn.NUMBERVALUE('Data entry - 21.22 Y11'!M99)</f>
        <v>0</v>
      </c>
      <c r="B99">
        <f>_xlfn.NUMBERVALUE('Data entry - 22.23 Y11'!M99)</f>
        <v>0</v>
      </c>
      <c r="C99">
        <f>_xlfn.NUMBERVALUE('Data entry - 23.24 Y11'!M99)</f>
        <v>0</v>
      </c>
    </row>
    <row r="100" spans="1:3" x14ac:dyDescent="0.25">
      <c r="A100">
        <f>_xlfn.NUMBERVALUE('Data entry - 21.22 Y11'!M100)</f>
        <v>0</v>
      </c>
      <c r="B100">
        <f>_xlfn.NUMBERVALUE('Data entry - 22.23 Y11'!M100)</f>
        <v>0</v>
      </c>
      <c r="C100">
        <f>_xlfn.NUMBERVALUE('Data entry - 23.24 Y11'!M100)</f>
        <v>0</v>
      </c>
    </row>
    <row r="101" spans="1:3" x14ac:dyDescent="0.25">
      <c r="A101">
        <f>_xlfn.NUMBERVALUE('Data entry - 21.22 Y11'!M101)</f>
        <v>0</v>
      </c>
      <c r="B101">
        <f>_xlfn.NUMBERVALUE('Data entry - 22.23 Y11'!M101)</f>
        <v>0</v>
      </c>
      <c r="C101">
        <f>_xlfn.NUMBERVALUE('Data entry - 23.24 Y11'!M101)</f>
        <v>0</v>
      </c>
    </row>
    <row r="102" spans="1:3" x14ac:dyDescent="0.25">
      <c r="A102">
        <f>_xlfn.NUMBERVALUE('Data entry - 21.22 Y11'!M102)</f>
        <v>0</v>
      </c>
      <c r="B102">
        <f>_xlfn.NUMBERVALUE('Data entry - 22.23 Y11'!M102)</f>
        <v>0</v>
      </c>
      <c r="C102">
        <f>_xlfn.NUMBERVALUE('Data entry - 23.24 Y11'!M102)</f>
        <v>0</v>
      </c>
    </row>
    <row r="103" spans="1:3" x14ac:dyDescent="0.25">
      <c r="A103">
        <f>_xlfn.NUMBERVALUE('Data entry - 21.22 Y11'!M103)</f>
        <v>0</v>
      </c>
      <c r="B103">
        <f>_xlfn.NUMBERVALUE('Data entry - 22.23 Y11'!M103)</f>
        <v>0</v>
      </c>
      <c r="C103">
        <f>_xlfn.NUMBERVALUE('Data entry - 23.24 Y11'!M103)</f>
        <v>0</v>
      </c>
    </row>
    <row r="104" spans="1:3" x14ac:dyDescent="0.25">
      <c r="A104">
        <f>_xlfn.NUMBERVALUE('Data entry - 21.22 Y11'!M104)</f>
        <v>0</v>
      </c>
      <c r="B104">
        <f>_xlfn.NUMBERVALUE('Data entry - 22.23 Y11'!M104)</f>
        <v>0</v>
      </c>
      <c r="C104">
        <f>_xlfn.NUMBERVALUE('Data entry - 23.24 Y11'!M104)</f>
        <v>0</v>
      </c>
    </row>
    <row r="105" spans="1:3" x14ac:dyDescent="0.25">
      <c r="A105">
        <f>_xlfn.NUMBERVALUE('Data entry - 21.22 Y11'!M105)</f>
        <v>0</v>
      </c>
      <c r="B105">
        <f>_xlfn.NUMBERVALUE('Data entry - 22.23 Y11'!M105)</f>
        <v>0</v>
      </c>
      <c r="C105">
        <f>_xlfn.NUMBERVALUE('Data entry - 23.24 Y11'!M105)</f>
        <v>0</v>
      </c>
    </row>
    <row r="106" spans="1:3" x14ac:dyDescent="0.25">
      <c r="A106">
        <f>_xlfn.NUMBERVALUE('Data entry - 21.22 Y11'!M106)</f>
        <v>0</v>
      </c>
      <c r="B106">
        <f>_xlfn.NUMBERVALUE('Data entry - 22.23 Y11'!M106)</f>
        <v>0</v>
      </c>
      <c r="C106">
        <f>_xlfn.NUMBERVALUE('Data entry - 23.24 Y11'!M106)</f>
        <v>0</v>
      </c>
    </row>
    <row r="107" spans="1:3" x14ac:dyDescent="0.25">
      <c r="A107">
        <f>_xlfn.NUMBERVALUE('Data entry - 21.22 Y11'!M107)</f>
        <v>0</v>
      </c>
      <c r="B107">
        <f>_xlfn.NUMBERVALUE('Data entry - 22.23 Y11'!M107)</f>
        <v>0</v>
      </c>
      <c r="C107">
        <f>_xlfn.NUMBERVALUE('Data entry - 23.24 Y11'!M107)</f>
        <v>0</v>
      </c>
    </row>
    <row r="108" spans="1:3" x14ac:dyDescent="0.25">
      <c r="A108">
        <f>_xlfn.NUMBERVALUE('Data entry - 21.22 Y11'!M108)</f>
        <v>0</v>
      </c>
      <c r="B108">
        <f>_xlfn.NUMBERVALUE('Data entry - 22.23 Y11'!M108)</f>
        <v>0</v>
      </c>
      <c r="C108">
        <f>_xlfn.NUMBERVALUE('Data entry - 23.24 Y11'!M108)</f>
        <v>0</v>
      </c>
    </row>
    <row r="109" spans="1:3" x14ac:dyDescent="0.25">
      <c r="A109">
        <f>_xlfn.NUMBERVALUE('Data entry - 21.22 Y11'!M109)</f>
        <v>0</v>
      </c>
      <c r="B109">
        <f>_xlfn.NUMBERVALUE('Data entry - 22.23 Y11'!M109)</f>
        <v>0</v>
      </c>
      <c r="C109">
        <f>_xlfn.NUMBERVALUE('Data entry - 23.24 Y11'!M109)</f>
        <v>0</v>
      </c>
    </row>
    <row r="110" spans="1:3" x14ac:dyDescent="0.25">
      <c r="A110">
        <f>_xlfn.NUMBERVALUE('Data entry - 21.22 Y11'!M110)</f>
        <v>0</v>
      </c>
      <c r="B110">
        <f>_xlfn.NUMBERVALUE('Data entry - 22.23 Y11'!M110)</f>
        <v>0</v>
      </c>
      <c r="C110">
        <f>_xlfn.NUMBERVALUE('Data entry - 23.24 Y11'!M110)</f>
        <v>0</v>
      </c>
    </row>
    <row r="111" spans="1:3" x14ac:dyDescent="0.25">
      <c r="A111">
        <f>_xlfn.NUMBERVALUE('Data entry - 21.22 Y11'!M111)</f>
        <v>0</v>
      </c>
      <c r="B111">
        <f>_xlfn.NUMBERVALUE('Data entry - 22.23 Y11'!M111)</f>
        <v>0</v>
      </c>
      <c r="C111">
        <f>_xlfn.NUMBERVALUE('Data entry - 23.24 Y11'!M111)</f>
        <v>0</v>
      </c>
    </row>
    <row r="112" spans="1:3" x14ac:dyDescent="0.25">
      <c r="A112">
        <f>_xlfn.NUMBERVALUE('Data entry - 21.22 Y11'!M112)</f>
        <v>0</v>
      </c>
      <c r="B112">
        <f>_xlfn.NUMBERVALUE('Data entry - 22.23 Y11'!M112)</f>
        <v>0</v>
      </c>
      <c r="C112">
        <f>_xlfn.NUMBERVALUE('Data entry - 23.24 Y11'!M112)</f>
        <v>0</v>
      </c>
    </row>
    <row r="113" spans="1:3" x14ac:dyDescent="0.25">
      <c r="A113">
        <f>_xlfn.NUMBERVALUE('Data entry - 21.22 Y11'!M113)</f>
        <v>0</v>
      </c>
      <c r="B113">
        <f>_xlfn.NUMBERVALUE('Data entry - 22.23 Y11'!M113)</f>
        <v>0</v>
      </c>
      <c r="C113">
        <f>_xlfn.NUMBERVALUE('Data entry - 23.24 Y11'!M113)</f>
        <v>0</v>
      </c>
    </row>
    <row r="114" spans="1:3" x14ac:dyDescent="0.25">
      <c r="A114">
        <f>_xlfn.NUMBERVALUE('Data entry - 21.22 Y11'!M114)</f>
        <v>0</v>
      </c>
      <c r="B114">
        <f>_xlfn.NUMBERVALUE('Data entry - 22.23 Y11'!M114)</f>
        <v>0</v>
      </c>
      <c r="C114">
        <f>_xlfn.NUMBERVALUE('Data entry - 23.24 Y11'!M114)</f>
        <v>0</v>
      </c>
    </row>
    <row r="115" spans="1:3" x14ac:dyDescent="0.25">
      <c r="A115">
        <f>_xlfn.NUMBERVALUE('Data entry - 21.22 Y11'!M115)</f>
        <v>0</v>
      </c>
      <c r="B115">
        <f>_xlfn.NUMBERVALUE('Data entry - 22.23 Y11'!M115)</f>
        <v>0</v>
      </c>
      <c r="C115">
        <f>_xlfn.NUMBERVALUE('Data entry - 23.24 Y11'!M115)</f>
        <v>0</v>
      </c>
    </row>
    <row r="116" spans="1:3" x14ac:dyDescent="0.25">
      <c r="A116">
        <f>_xlfn.NUMBERVALUE('Data entry - 21.22 Y11'!M116)</f>
        <v>0</v>
      </c>
      <c r="B116">
        <f>_xlfn.NUMBERVALUE('Data entry - 22.23 Y11'!M116)</f>
        <v>0</v>
      </c>
      <c r="C116">
        <f>_xlfn.NUMBERVALUE('Data entry - 23.24 Y11'!M116)</f>
        <v>0</v>
      </c>
    </row>
    <row r="117" spans="1:3" x14ac:dyDescent="0.25">
      <c r="A117">
        <f>_xlfn.NUMBERVALUE('Data entry - 21.22 Y11'!M117)</f>
        <v>0</v>
      </c>
      <c r="B117">
        <f>_xlfn.NUMBERVALUE('Data entry - 22.23 Y11'!M117)</f>
        <v>0</v>
      </c>
      <c r="C117">
        <f>_xlfn.NUMBERVALUE('Data entry - 23.24 Y11'!M117)</f>
        <v>0</v>
      </c>
    </row>
    <row r="118" spans="1:3" x14ac:dyDescent="0.25">
      <c r="A118">
        <f>_xlfn.NUMBERVALUE('Data entry - 21.22 Y11'!M118)</f>
        <v>0</v>
      </c>
      <c r="B118">
        <f>_xlfn.NUMBERVALUE('Data entry - 22.23 Y11'!M118)</f>
        <v>0</v>
      </c>
      <c r="C118">
        <f>_xlfn.NUMBERVALUE('Data entry - 23.24 Y11'!M118)</f>
        <v>0</v>
      </c>
    </row>
    <row r="119" spans="1:3" x14ac:dyDescent="0.25">
      <c r="A119">
        <f>_xlfn.NUMBERVALUE('Data entry - 21.22 Y11'!M119)</f>
        <v>0</v>
      </c>
      <c r="B119">
        <f>_xlfn.NUMBERVALUE('Data entry - 22.23 Y11'!M119)</f>
        <v>0</v>
      </c>
      <c r="C119">
        <f>_xlfn.NUMBERVALUE('Data entry - 23.24 Y11'!M119)</f>
        <v>0</v>
      </c>
    </row>
    <row r="120" spans="1:3" x14ac:dyDescent="0.25">
      <c r="A120">
        <f>_xlfn.NUMBERVALUE('Data entry - 21.22 Y11'!M120)</f>
        <v>0</v>
      </c>
      <c r="B120">
        <f>_xlfn.NUMBERVALUE('Data entry - 22.23 Y11'!M120)</f>
        <v>0</v>
      </c>
      <c r="C120">
        <f>_xlfn.NUMBERVALUE('Data entry - 23.24 Y11'!M120)</f>
        <v>0</v>
      </c>
    </row>
    <row r="121" spans="1:3" x14ac:dyDescent="0.25">
      <c r="A121">
        <f>_xlfn.NUMBERVALUE('Data entry - 21.22 Y11'!M121)</f>
        <v>0</v>
      </c>
      <c r="B121">
        <f>_xlfn.NUMBERVALUE('Data entry - 22.23 Y11'!M121)</f>
        <v>0</v>
      </c>
      <c r="C121">
        <f>_xlfn.NUMBERVALUE('Data entry - 23.24 Y11'!M121)</f>
        <v>0</v>
      </c>
    </row>
    <row r="122" spans="1:3" x14ac:dyDescent="0.25">
      <c r="A122">
        <f>_xlfn.NUMBERVALUE('Data entry - 21.22 Y11'!M122)</f>
        <v>0</v>
      </c>
      <c r="B122">
        <f>_xlfn.NUMBERVALUE('Data entry - 22.23 Y11'!M122)</f>
        <v>0</v>
      </c>
      <c r="C122">
        <f>_xlfn.NUMBERVALUE('Data entry - 23.24 Y11'!M122)</f>
        <v>0</v>
      </c>
    </row>
    <row r="123" spans="1:3" x14ac:dyDescent="0.25">
      <c r="A123">
        <f>_xlfn.NUMBERVALUE('Data entry - 21.22 Y11'!M123)</f>
        <v>0</v>
      </c>
      <c r="B123">
        <f>_xlfn.NUMBERVALUE('Data entry - 22.23 Y11'!M123)</f>
        <v>0</v>
      </c>
      <c r="C123">
        <f>_xlfn.NUMBERVALUE('Data entry - 23.24 Y11'!M123)</f>
        <v>0</v>
      </c>
    </row>
    <row r="124" spans="1:3" x14ac:dyDescent="0.25">
      <c r="A124">
        <f>_xlfn.NUMBERVALUE('Data entry - 21.22 Y11'!M124)</f>
        <v>0</v>
      </c>
      <c r="B124">
        <f>_xlfn.NUMBERVALUE('Data entry - 22.23 Y11'!M124)</f>
        <v>0</v>
      </c>
      <c r="C124">
        <f>_xlfn.NUMBERVALUE('Data entry - 23.24 Y11'!M124)</f>
        <v>0</v>
      </c>
    </row>
    <row r="125" spans="1:3" x14ac:dyDescent="0.25">
      <c r="A125">
        <f>_xlfn.NUMBERVALUE('Data entry - 21.22 Y11'!M125)</f>
        <v>0</v>
      </c>
      <c r="B125">
        <f>_xlfn.NUMBERVALUE('Data entry - 22.23 Y11'!M125)</f>
        <v>0</v>
      </c>
      <c r="C125">
        <f>_xlfn.NUMBERVALUE('Data entry - 23.24 Y11'!M125)</f>
        <v>0</v>
      </c>
    </row>
    <row r="126" spans="1:3" x14ac:dyDescent="0.25">
      <c r="A126">
        <f>_xlfn.NUMBERVALUE('Data entry - 21.22 Y11'!M126)</f>
        <v>0</v>
      </c>
      <c r="B126">
        <f>_xlfn.NUMBERVALUE('Data entry - 22.23 Y11'!M126)</f>
        <v>0</v>
      </c>
      <c r="C126">
        <f>_xlfn.NUMBERVALUE('Data entry - 23.24 Y11'!M126)</f>
        <v>0</v>
      </c>
    </row>
    <row r="127" spans="1:3" x14ac:dyDescent="0.25">
      <c r="A127">
        <f>_xlfn.NUMBERVALUE('Data entry - 21.22 Y11'!M127)</f>
        <v>0</v>
      </c>
      <c r="B127">
        <f>_xlfn.NUMBERVALUE('Data entry - 22.23 Y11'!M127)</f>
        <v>0</v>
      </c>
      <c r="C127">
        <f>_xlfn.NUMBERVALUE('Data entry - 23.24 Y11'!M127)</f>
        <v>0</v>
      </c>
    </row>
    <row r="128" spans="1:3" x14ac:dyDescent="0.25">
      <c r="A128">
        <f>_xlfn.NUMBERVALUE('Data entry - 21.22 Y11'!M128)</f>
        <v>0</v>
      </c>
      <c r="B128">
        <f>_xlfn.NUMBERVALUE('Data entry - 22.23 Y11'!M128)</f>
        <v>0</v>
      </c>
      <c r="C128">
        <f>_xlfn.NUMBERVALUE('Data entry - 23.24 Y11'!M128)</f>
        <v>0</v>
      </c>
    </row>
    <row r="129" spans="1:3" x14ac:dyDescent="0.25">
      <c r="A129">
        <f>_xlfn.NUMBERVALUE('Data entry - 21.22 Y11'!M129)</f>
        <v>0</v>
      </c>
      <c r="B129">
        <f>_xlfn.NUMBERVALUE('Data entry - 22.23 Y11'!M129)</f>
        <v>0</v>
      </c>
      <c r="C129">
        <f>_xlfn.NUMBERVALUE('Data entry - 23.24 Y11'!M129)</f>
        <v>0</v>
      </c>
    </row>
    <row r="130" spans="1:3" x14ac:dyDescent="0.25">
      <c r="A130">
        <f>_xlfn.NUMBERVALUE('Data entry - 21.22 Y11'!M130)</f>
        <v>0</v>
      </c>
      <c r="B130">
        <f>_xlfn.NUMBERVALUE('Data entry - 22.23 Y11'!M130)</f>
        <v>0</v>
      </c>
      <c r="C130">
        <f>_xlfn.NUMBERVALUE('Data entry - 23.24 Y11'!M130)</f>
        <v>0</v>
      </c>
    </row>
    <row r="131" spans="1:3" x14ac:dyDescent="0.25">
      <c r="A131">
        <f>_xlfn.NUMBERVALUE('Data entry - 21.22 Y11'!M131)</f>
        <v>0</v>
      </c>
      <c r="B131">
        <f>_xlfn.NUMBERVALUE('Data entry - 22.23 Y11'!M131)</f>
        <v>0</v>
      </c>
      <c r="C131">
        <f>_xlfn.NUMBERVALUE('Data entry - 23.24 Y11'!M131)</f>
        <v>0</v>
      </c>
    </row>
    <row r="132" spans="1:3" x14ac:dyDescent="0.25">
      <c r="A132">
        <f>_xlfn.NUMBERVALUE('Data entry - 21.22 Y11'!M132)</f>
        <v>0</v>
      </c>
      <c r="B132">
        <f>_xlfn.NUMBERVALUE('Data entry - 22.23 Y11'!M132)</f>
        <v>0</v>
      </c>
      <c r="C132">
        <f>_xlfn.NUMBERVALUE('Data entry - 23.24 Y11'!M132)</f>
        <v>0</v>
      </c>
    </row>
    <row r="133" spans="1:3" x14ac:dyDescent="0.25">
      <c r="A133">
        <f>_xlfn.NUMBERVALUE('Data entry - 21.22 Y11'!M133)</f>
        <v>0</v>
      </c>
      <c r="B133">
        <f>_xlfn.NUMBERVALUE('Data entry - 22.23 Y11'!M133)</f>
        <v>0</v>
      </c>
      <c r="C133">
        <f>_xlfn.NUMBERVALUE('Data entry - 23.24 Y11'!M133)</f>
        <v>0</v>
      </c>
    </row>
    <row r="134" spans="1:3" x14ac:dyDescent="0.25">
      <c r="A134">
        <f>_xlfn.NUMBERVALUE('Data entry - 21.22 Y11'!M134)</f>
        <v>0</v>
      </c>
      <c r="B134">
        <f>_xlfn.NUMBERVALUE('Data entry - 22.23 Y11'!M134)</f>
        <v>0</v>
      </c>
      <c r="C134">
        <f>_xlfn.NUMBERVALUE('Data entry - 23.24 Y11'!M134)</f>
        <v>0</v>
      </c>
    </row>
    <row r="135" spans="1:3" x14ac:dyDescent="0.25">
      <c r="A135">
        <f>_xlfn.NUMBERVALUE('Data entry - 21.22 Y11'!M135)</f>
        <v>0</v>
      </c>
      <c r="B135">
        <f>_xlfn.NUMBERVALUE('Data entry - 22.23 Y11'!M135)</f>
        <v>0</v>
      </c>
      <c r="C135">
        <f>_xlfn.NUMBERVALUE('Data entry - 23.24 Y11'!M135)</f>
        <v>0</v>
      </c>
    </row>
    <row r="136" spans="1:3" x14ac:dyDescent="0.25">
      <c r="A136">
        <f>_xlfn.NUMBERVALUE('Data entry - 21.22 Y11'!M136)</f>
        <v>0</v>
      </c>
      <c r="B136">
        <f>_xlfn.NUMBERVALUE('Data entry - 22.23 Y11'!M136)</f>
        <v>0</v>
      </c>
      <c r="C136">
        <f>_xlfn.NUMBERVALUE('Data entry - 23.24 Y11'!M136)</f>
        <v>0</v>
      </c>
    </row>
    <row r="137" spans="1:3" x14ac:dyDescent="0.25">
      <c r="A137">
        <f>_xlfn.NUMBERVALUE('Data entry - 21.22 Y11'!M137)</f>
        <v>0</v>
      </c>
      <c r="B137">
        <f>_xlfn.NUMBERVALUE('Data entry - 22.23 Y11'!M137)</f>
        <v>0</v>
      </c>
      <c r="C137">
        <f>_xlfn.NUMBERVALUE('Data entry - 23.24 Y11'!M137)</f>
        <v>0</v>
      </c>
    </row>
    <row r="138" spans="1:3" x14ac:dyDescent="0.25">
      <c r="A138">
        <f>_xlfn.NUMBERVALUE('Data entry - 21.22 Y11'!M138)</f>
        <v>0</v>
      </c>
      <c r="B138">
        <f>_xlfn.NUMBERVALUE('Data entry - 22.23 Y11'!M138)</f>
        <v>0</v>
      </c>
      <c r="C138">
        <f>_xlfn.NUMBERVALUE('Data entry - 23.24 Y11'!M138)</f>
        <v>0</v>
      </c>
    </row>
    <row r="139" spans="1:3" x14ac:dyDescent="0.25">
      <c r="A139">
        <f>_xlfn.NUMBERVALUE('Data entry - 21.22 Y11'!M139)</f>
        <v>0</v>
      </c>
      <c r="B139">
        <f>_xlfn.NUMBERVALUE('Data entry - 22.23 Y11'!M139)</f>
        <v>0</v>
      </c>
      <c r="C139">
        <f>_xlfn.NUMBERVALUE('Data entry - 23.24 Y11'!M139)</f>
        <v>0</v>
      </c>
    </row>
    <row r="140" spans="1:3" x14ac:dyDescent="0.25">
      <c r="A140">
        <f>_xlfn.NUMBERVALUE('Data entry - 21.22 Y11'!M140)</f>
        <v>0</v>
      </c>
      <c r="B140">
        <f>_xlfn.NUMBERVALUE('Data entry - 22.23 Y11'!M140)</f>
        <v>0</v>
      </c>
      <c r="C140">
        <f>_xlfn.NUMBERVALUE('Data entry - 23.24 Y11'!M140)</f>
        <v>0</v>
      </c>
    </row>
    <row r="141" spans="1:3" x14ac:dyDescent="0.25">
      <c r="A141">
        <f>_xlfn.NUMBERVALUE('Data entry - 21.22 Y11'!M141)</f>
        <v>0</v>
      </c>
      <c r="B141">
        <f>_xlfn.NUMBERVALUE('Data entry - 22.23 Y11'!M141)</f>
        <v>0</v>
      </c>
      <c r="C141">
        <f>_xlfn.NUMBERVALUE('Data entry - 23.24 Y11'!M141)</f>
        <v>0</v>
      </c>
    </row>
    <row r="142" spans="1:3" x14ac:dyDescent="0.25">
      <c r="A142">
        <f>_xlfn.NUMBERVALUE('Data entry - 21.22 Y11'!M142)</f>
        <v>0</v>
      </c>
      <c r="B142">
        <f>_xlfn.NUMBERVALUE('Data entry - 22.23 Y11'!M142)</f>
        <v>0</v>
      </c>
      <c r="C142">
        <f>_xlfn.NUMBERVALUE('Data entry - 23.24 Y11'!M142)</f>
        <v>0</v>
      </c>
    </row>
    <row r="143" spans="1:3" x14ac:dyDescent="0.25">
      <c r="A143">
        <f>_xlfn.NUMBERVALUE('Data entry - 21.22 Y11'!M143)</f>
        <v>0</v>
      </c>
      <c r="B143">
        <f>_xlfn.NUMBERVALUE('Data entry - 22.23 Y11'!M143)</f>
        <v>0</v>
      </c>
      <c r="C143">
        <f>_xlfn.NUMBERVALUE('Data entry - 23.24 Y11'!M143)</f>
        <v>0</v>
      </c>
    </row>
    <row r="144" spans="1:3" x14ac:dyDescent="0.25">
      <c r="A144">
        <f>_xlfn.NUMBERVALUE('Data entry - 21.22 Y11'!M144)</f>
        <v>0</v>
      </c>
      <c r="B144">
        <f>_xlfn.NUMBERVALUE('Data entry - 22.23 Y11'!M144)</f>
        <v>0</v>
      </c>
      <c r="C144">
        <f>_xlfn.NUMBERVALUE('Data entry - 23.24 Y11'!M144)</f>
        <v>0</v>
      </c>
    </row>
    <row r="145" spans="1:3" x14ac:dyDescent="0.25">
      <c r="A145">
        <f>_xlfn.NUMBERVALUE('Data entry - 21.22 Y11'!M145)</f>
        <v>0</v>
      </c>
      <c r="B145">
        <f>_xlfn.NUMBERVALUE('Data entry - 22.23 Y11'!M145)</f>
        <v>0</v>
      </c>
      <c r="C145">
        <f>_xlfn.NUMBERVALUE('Data entry - 23.24 Y11'!M145)</f>
        <v>0</v>
      </c>
    </row>
    <row r="146" spans="1:3" x14ac:dyDescent="0.25">
      <c r="A146">
        <f>_xlfn.NUMBERVALUE('Data entry - 21.22 Y11'!M146)</f>
        <v>0</v>
      </c>
      <c r="B146">
        <f>_xlfn.NUMBERVALUE('Data entry - 22.23 Y11'!M146)</f>
        <v>0</v>
      </c>
      <c r="C146">
        <f>_xlfn.NUMBERVALUE('Data entry - 23.24 Y11'!M146)</f>
        <v>0</v>
      </c>
    </row>
    <row r="147" spans="1:3" x14ac:dyDescent="0.25">
      <c r="A147">
        <f>_xlfn.NUMBERVALUE('Data entry - 21.22 Y11'!M147)</f>
        <v>0</v>
      </c>
      <c r="B147">
        <f>_xlfn.NUMBERVALUE('Data entry - 22.23 Y11'!M147)</f>
        <v>0</v>
      </c>
      <c r="C147">
        <f>_xlfn.NUMBERVALUE('Data entry - 23.24 Y11'!M147)</f>
        <v>0</v>
      </c>
    </row>
    <row r="148" spans="1:3" x14ac:dyDescent="0.25">
      <c r="A148">
        <f>_xlfn.NUMBERVALUE('Data entry - 21.22 Y11'!M148)</f>
        <v>0</v>
      </c>
      <c r="B148">
        <f>_xlfn.NUMBERVALUE('Data entry - 22.23 Y11'!M148)</f>
        <v>0</v>
      </c>
      <c r="C148">
        <f>_xlfn.NUMBERVALUE('Data entry - 23.24 Y11'!M148)</f>
        <v>0</v>
      </c>
    </row>
    <row r="149" spans="1:3" x14ac:dyDescent="0.25">
      <c r="A149">
        <f>_xlfn.NUMBERVALUE('Data entry - 21.22 Y11'!M149)</f>
        <v>0</v>
      </c>
      <c r="B149">
        <f>_xlfn.NUMBERVALUE('Data entry - 22.23 Y11'!M149)</f>
        <v>0</v>
      </c>
      <c r="C149">
        <f>_xlfn.NUMBERVALUE('Data entry - 23.24 Y11'!M149)</f>
        <v>0</v>
      </c>
    </row>
    <row r="150" spans="1:3" x14ac:dyDescent="0.25">
      <c r="A150">
        <f>_xlfn.NUMBERVALUE('Data entry - 21.22 Y11'!M150)</f>
        <v>0</v>
      </c>
      <c r="B150">
        <f>_xlfn.NUMBERVALUE('Data entry - 22.23 Y11'!M150)</f>
        <v>0</v>
      </c>
      <c r="C150">
        <f>_xlfn.NUMBERVALUE('Data entry - 23.24 Y11'!M150)</f>
        <v>0</v>
      </c>
    </row>
    <row r="151" spans="1:3" x14ac:dyDescent="0.25">
      <c r="A151">
        <f>_xlfn.NUMBERVALUE('Data entry - 21.22 Y11'!M151)</f>
        <v>0</v>
      </c>
      <c r="B151">
        <f>_xlfn.NUMBERVALUE('Data entry - 22.23 Y11'!M151)</f>
        <v>0</v>
      </c>
      <c r="C151">
        <f>_xlfn.NUMBERVALUE('Data entry - 23.24 Y11'!M151)</f>
        <v>0</v>
      </c>
    </row>
    <row r="152" spans="1:3" x14ac:dyDescent="0.25">
      <c r="A152">
        <f>_xlfn.NUMBERVALUE('Data entry - 21.22 Y11'!M152)</f>
        <v>0</v>
      </c>
      <c r="B152">
        <f>_xlfn.NUMBERVALUE('Data entry - 22.23 Y11'!M152)</f>
        <v>0</v>
      </c>
      <c r="C152">
        <f>_xlfn.NUMBERVALUE('Data entry - 23.24 Y11'!M152)</f>
        <v>0</v>
      </c>
    </row>
    <row r="153" spans="1:3" x14ac:dyDescent="0.25">
      <c r="A153">
        <f>_xlfn.NUMBERVALUE('Data entry - 21.22 Y11'!M153)</f>
        <v>0</v>
      </c>
      <c r="B153">
        <f>_xlfn.NUMBERVALUE('Data entry - 22.23 Y11'!M153)</f>
        <v>0</v>
      </c>
      <c r="C153">
        <f>_xlfn.NUMBERVALUE('Data entry - 23.24 Y11'!M153)</f>
        <v>0</v>
      </c>
    </row>
    <row r="154" spans="1:3" x14ac:dyDescent="0.25">
      <c r="A154">
        <f>_xlfn.NUMBERVALUE('Data entry - 21.22 Y11'!M154)</f>
        <v>0</v>
      </c>
      <c r="B154">
        <f>_xlfn.NUMBERVALUE('Data entry - 22.23 Y11'!M154)</f>
        <v>0</v>
      </c>
      <c r="C154">
        <f>_xlfn.NUMBERVALUE('Data entry - 23.24 Y11'!M154)</f>
        <v>0</v>
      </c>
    </row>
    <row r="155" spans="1:3" x14ac:dyDescent="0.25">
      <c r="A155">
        <f>_xlfn.NUMBERVALUE('Data entry - 21.22 Y11'!M155)</f>
        <v>0</v>
      </c>
      <c r="B155">
        <f>_xlfn.NUMBERVALUE('Data entry - 22.23 Y11'!M155)</f>
        <v>0</v>
      </c>
      <c r="C155">
        <f>_xlfn.NUMBERVALUE('Data entry - 23.24 Y11'!M155)</f>
        <v>0</v>
      </c>
    </row>
    <row r="156" spans="1:3" x14ac:dyDescent="0.25">
      <c r="A156">
        <f>_xlfn.NUMBERVALUE('Data entry - 21.22 Y11'!M156)</f>
        <v>0</v>
      </c>
      <c r="B156">
        <f>_xlfn.NUMBERVALUE('Data entry - 22.23 Y11'!M156)</f>
        <v>0</v>
      </c>
      <c r="C156">
        <f>_xlfn.NUMBERVALUE('Data entry - 23.24 Y11'!M156)</f>
        <v>0</v>
      </c>
    </row>
    <row r="157" spans="1:3" x14ac:dyDescent="0.25">
      <c r="A157">
        <f>_xlfn.NUMBERVALUE('Data entry - 21.22 Y11'!M157)</f>
        <v>0</v>
      </c>
      <c r="B157">
        <f>_xlfn.NUMBERVALUE('Data entry - 22.23 Y11'!M157)</f>
        <v>0</v>
      </c>
      <c r="C157">
        <f>_xlfn.NUMBERVALUE('Data entry - 23.24 Y11'!M157)</f>
        <v>0</v>
      </c>
    </row>
    <row r="158" spans="1:3" x14ac:dyDescent="0.25">
      <c r="A158">
        <f>_xlfn.NUMBERVALUE('Data entry - 21.22 Y11'!M158)</f>
        <v>0</v>
      </c>
      <c r="B158">
        <f>_xlfn.NUMBERVALUE('Data entry - 22.23 Y11'!M158)</f>
        <v>0</v>
      </c>
      <c r="C158">
        <f>_xlfn.NUMBERVALUE('Data entry - 23.24 Y11'!M158)</f>
        <v>0</v>
      </c>
    </row>
    <row r="159" spans="1:3" x14ac:dyDescent="0.25">
      <c r="A159">
        <f>_xlfn.NUMBERVALUE('Data entry - 21.22 Y11'!M159)</f>
        <v>0</v>
      </c>
      <c r="B159">
        <f>_xlfn.NUMBERVALUE('Data entry - 22.23 Y11'!M159)</f>
        <v>0</v>
      </c>
      <c r="C159">
        <f>_xlfn.NUMBERVALUE('Data entry - 23.24 Y11'!M159)</f>
        <v>0</v>
      </c>
    </row>
    <row r="160" spans="1:3" x14ac:dyDescent="0.25">
      <c r="A160">
        <f>_xlfn.NUMBERVALUE('Data entry - 21.22 Y11'!M160)</f>
        <v>0</v>
      </c>
      <c r="B160">
        <f>_xlfn.NUMBERVALUE('Data entry - 22.23 Y11'!M160)</f>
        <v>0</v>
      </c>
      <c r="C160">
        <f>_xlfn.NUMBERVALUE('Data entry - 23.24 Y11'!M160)</f>
        <v>0</v>
      </c>
    </row>
    <row r="161" spans="1:3" x14ac:dyDescent="0.25">
      <c r="A161">
        <f>_xlfn.NUMBERVALUE('Data entry - 21.22 Y11'!M161)</f>
        <v>0</v>
      </c>
      <c r="B161">
        <f>_xlfn.NUMBERVALUE('Data entry - 22.23 Y11'!M161)</f>
        <v>0</v>
      </c>
      <c r="C161">
        <f>_xlfn.NUMBERVALUE('Data entry - 23.24 Y11'!M161)</f>
        <v>0</v>
      </c>
    </row>
    <row r="162" spans="1:3" x14ac:dyDescent="0.25">
      <c r="A162">
        <f>_xlfn.NUMBERVALUE('Data entry - 21.22 Y11'!M162)</f>
        <v>0</v>
      </c>
      <c r="B162">
        <f>_xlfn.NUMBERVALUE('Data entry - 22.23 Y11'!M162)</f>
        <v>0</v>
      </c>
      <c r="C162">
        <f>_xlfn.NUMBERVALUE('Data entry - 23.24 Y11'!M162)</f>
        <v>0</v>
      </c>
    </row>
    <row r="163" spans="1:3" x14ac:dyDescent="0.25">
      <c r="A163">
        <f>_xlfn.NUMBERVALUE('Data entry - 21.22 Y11'!M163)</f>
        <v>0</v>
      </c>
      <c r="B163">
        <f>_xlfn.NUMBERVALUE('Data entry - 22.23 Y11'!M163)</f>
        <v>0</v>
      </c>
      <c r="C163">
        <f>_xlfn.NUMBERVALUE('Data entry - 23.24 Y11'!M163)</f>
        <v>0</v>
      </c>
    </row>
    <row r="164" spans="1:3" x14ac:dyDescent="0.25">
      <c r="A164">
        <f>_xlfn.NUMBERVALUE('Data entry - 21.22 Y11'!M164)</f>
        <v>0</v>
      </c>
      <c r="B164">
        <f>_xlfn.NUMBERVALUE('Data entry - 22.23 Y11'!M164)</f>
        <v>0</v>
      </c>
      <c r="C164">
        <f>_xlfn.NUMBERVALUE('Data entry - 23.24 Y11'!M164)</f>
        <v>0</v>
      </c>
    </row>
    <row r="165" spans="1:3" x14ac:dyDescent="0.25">
      <c r="A165">
        <f>_xlfn.NUMBERVALUE('Data entry - 21.22 Y11'!M165)</f>
        <v>0</v>
      </c>
      <c r="B165">
        <f>_xlfn.NUMBERVALUE('Data entry - 22.23 Y11'!M165)</f>
        <v>0</v>
      </c>
      <c r="C165">
        <f>_xlfn.NUMBERVALUE('Data entry - 23.24 Y11'!M165)</f>
        <v>0</v>
      </c>
    </row>
    <row r="166" spans="1:3" x14ac:dyDescent="0.25">
      <c r="A166">
        <f>_xlfn.NUMBERVALUE('Data entry - 21.22 Y11'!M166)</f>
        <v>0</v>
      </c>
      <c r="B166">
        <f>_xlfn.NUMBERVALUE('Data entry - 22.23 Y11'!M166)</f>
        <v>0</v>
      </c>
      <c r="C166">
        <f>_xlfn.NUMBERVALUE('Data entry - 23.24 Y11'!M166)</f>
        <v>0</v>
      </c>
    </row>
    <row r="167" spans="1:3" x14ac:dyDescent="0.25">
      <c r="A167">
        <f>_xlfn.NUMBERVALUE('Data entry - 21.22 Y11'!M167)</f>
        <v>0</v>
      </c>
      <c r="B167">
        <f>_xlfn.NUMBERVALUE('Data entry - 22.23 Y11'!M167)</f>
        <v>0</v>
      </c>
      <c r="C167">
        <f>_xlfn.NUMBERVALUE('Data entry - 23.24 Y11'!M167)</f>
        <v>0</v>
      </c>
    </row>
    <row r="168" spans="1:3" x14ac:dyDescent="0.25">
      <c r="A168">
        <f>_xlfn.NUMBERVALUE('Data entry - 21.22 Y11'!M168)</f>
        <v>0</v>
      </c>
      <c r="B168">
        <f>_xlfn.NUMBERVALUE('Data entry - 22.23 Y11'!M168)</f>
        <v>0</v>
      </c>
      <c r="C168">
        <f>_xlfn.NUMBERVALUE('Data entry - 23.24 Y11'!M168)</f>
        <v>0</v>
      </c>
    </row>
    <row r="169" spans="1:3" x14ac:dyDescent="0.25">
      <c r="A169">
        <f>_xlfn.NUMBERVALUE('Data entry - 21.22 Y11'!M169)</f>
        <v>0</v>
      </c>
      <c r="B169">
        <f>_xlfn.NUMBERVALUE('Data entry - 22.23 Y11'!M169)</f>
        <v>0</v>
      </c>
      <c r="C169">
        <f>_xlfn.NUMBERVALUE('Data entry - 23.24 Y11'!M169)</f>
        <v>0</v>
      </c>
    </row>
    <row r="170" spans="1:3" x14ac:dyDescent="0.25">
      <c r="A170">
        <f>_xlfn.NUMBERVALUE('Data entry - 21.22 Y11'!M170)</f>
        <v>0</v>
      </c>
      <c r="B170">
        <f>_xlfn.NUMBERVALUE('Data entry - 22.23 Y11'!M170)</f>
        <v>0</v>
      </c>
      <c r="C170">
        <f>_xlfn.NUMBERVALUE('Data entry - 23.24 Y11'!M170)</f>
        <v>0</v>
      </c>
    </row>
    <row r="171" spans="1:3" x14ac:dyDescent="0.25">
      <c r="A171">
        <f>_xlfn.NUMBERVALUE('Data entry - 21.22 Y11'!M171)</f>
        <v>0</v>
      </c>
      <c r="B171">
        <f>_xlfn.NUMBERVALUE('Data entry - 22.23 Y11'!M171)</f>
        <v>0</v>
      </c>
      <c r="C171">
        <f>_xlfn.NUMBERVALUE('Data entry - 23.24 Y11'!M171)</f>
        <v>0</v>
      </c>
    </row>
    <row r="172" spans="1:3" x14ac:dyDescent="0.25">
      <c r="A172">
        <f>_xlfn.NUMBERVALUE('Data entry - 21.22 Y11'!M172)</f>
        <v>0</v>
      </c>
      <c r="B172">
        <f>_xlfn.NUMBERVALUE('Data entry - 22.23 Y11'!M172)</f>
        <v>0</v>
      </c>
      <c r="C172">
        <f>_xlfn.NUMBERVALUE('Data entry - 23.24 Y11'!M172)</f>
        <v>0</v>
      </c>
    </row>
    <row r="173" spans="1:3" x14ac:dyDescent="0.25">
      <c r="A173">
        <f>_xlfn.NUMBERVALUE('Data entry - 21.22 Y11'!M173)</f>
        <v>0</v>
      </c>
      <c r="B173">
        <f>_xlfn.NUMBERVALUE('Data entry - 22.23 Y11'!M173)</f>
        <v>0</v>
      </c>
      <c r="C173">
        <f>_xlfn.NUMBERVALUE('Data entry - 23.24 Y11'!M173)</f>
        <v>0</v>
      </c>
    </row>
    <row r="174" spans="1:3" x14ac:dyDescent="0.25">
      <c r="A174">
        <f>_xlfn.NUMBERVALUE('Data entry - 21.22 Y11'!M174)</f>
        <v>0</v>
      </c>
      <c r="B174">
        <f>_xlfn.NUMBERVALUE('Data entry - 22.23 Y11'!M174)</f>
        <v>0</v>
      </c>
      <c r="C174">
        <f>_xlfn.NUMBERVALUE('Data entry - 23.24 Y11'!M174)</f>
        <v>0</v>
      </c>
    </row>
    <row r="175" spans="1:3" x14ac:dyDescent="0.25">
      <c r="A175">
        <f>_xlfn.NUMBERVALUE('Data entry - 21.22 Y11'!M175)</f>
        <v>0</v>
      </c>
      <c r="B175">
        <f>_xlfn.NUMBERVALUE('Data entry - 22.23 Y11'!M175)</f>
        <v>0</v>
      </c>
      <c r="C175">
        <f>_xlfn.NUMBERVALUE('Data entry - 23.24 Y11'!M175)</f>
        <v>0</v>
      </c>
    </row>
    <row r="176" spans="1:3" x14ac:dyDescent="0.25">
      <c r="A176">
        <f>_xlfn.NUMBERVALUE('Data entry - 21.22 Y11'!M176)</f>
        <v>0</v>
      </c>
      <c r="B176">
        <f>_xlfn.NUMBERVALUE('Data entry - 22.23 Y11'!M176)</f>
        <v>0</v>
      </c>
      <c r="C176">
        <f>_xlfn.NUMBERVALUE('Data entry - 23.24 Y11'!M176)</f>
        <v>0</v>
      </c>
    </row>
    <row r="177" spans="1:3" x14ac:dyDescent="0.25">
      <c r="A177">
        <f>_xlfn.NUMBERVALUE('Data entry - 21.22 Y11'!M177)</f>
        <v>0</v>
      </c>
      <c r="B177">
        <f>_xlfn.NUMBERVALUE('Data entry - 22.23 Y11'!M177)</f>
        <v>0</v>
      </c>
      <c r="C177">
        <f>_xlfn.NUMBERVALUE('Data entry - 23.24 Y11'!M177)</f>
        <v>0</v>
      </c>
    </row>
    <row r="178" spans="1:3" x14ac:dyDescent="0.25">
      <c r="A178">
        <f>_xlfn.NUMBERVALUE('Data entry - 21.22 Y11'!M178)</f>
        <v>0</v>
      </c>
      <c r="B178">
        <f>_xlfn.NUMBERVALUE('Data entry - 22.23 Y11'!M178)</f>
        <v>0</v>
      </c>
      <c r="C178">
        <f>_xlfn.NUMBERVALUE('Data entry - 23.24 Y11'!M178)</f>
        <v>0</v>
      </c>
    </row>
    <row r="179" spans="1:3" x14ac:dyDescent="0.25">
      <c r="A179">
        <f>_xlfn.NUMBERVALUE('Data entry - 21.22 Y11'!M179)</f>
        <v>0</v>
      </c>
      <c r="B179">
        <f>_xlfn.NUMBERVALUE('Data entry - 22.23 Y11'!M179)</f>
        <v>0</v>
      </c>
      <c r="C179">
        <f>_xlfn.NUMBERVALUE('Data entry - 23.24 Y11'!M179)</f>
        <v>0</v>
      </c>
    </row>
    <row r="180" spans="1:3" x14ac:dyDescent="0.25">
      <c r="A180">
        <f>_xlfn.NUMBERVALUE('Data entry - 21.22 Y11'!M180)</f>
        <v>0</v>
      </c>
      <c r="B180">
        <f>_xlfn.NUMBERVALUE('Data entry - 22.23 Y11'!M180)</f>
        <v>0</v>
      </c>
      <c r="C180">
        <f>_xlfn.NUMBERVALUE('Data entry - 23.24 Y11'!M180)</f>
        <v>0</v>
      </c>
    </row>
    <row r="181" spans="1:3" x14ac:dyDescent="0.25">
      <c r="A181">
        <f>_xlfn.NUMBERVALUE('Data entry - 21.22 Y11'!M181)</f>
        <v>0</v>
      </c>
      <c r="B181">
        <f>_xlfn.NUMBERVALUE('Data entry - 22.23 Y11'!M181)</f>
        <v>0</v>
      </c>
      <c r="C181">
        <f>_xlfn.NUMBERVALUE('Data entry - 23.24 Y11'!M181)</f>
        <v>0</v>
      </c>
    </row>
    <row r="182" spans="1:3" x14ac:dyDescent="0.25">
      <c r="A182">
        <f>_xlfn.NUMBERVALUE('Data entry - 21.22 Y11'!M182)</f>
        <v>0</v>
      </c>
      <c r="B182">
        <f>_xlfn.NUMBERVALUE('Data entry - 22.23 Y11'!M182)</f>
        <v>0</v>
      </c>
      <c r="C182">
        <f>_xlfn.NUMBERVALUE('Data entry - 23.24 Y11'!M182)</f>
        <v>0</v>
      </c>
    </row>
    <row r="183" spans="1:3" x14ac:dyDescent="0.25">
      <c r="A183">
        <f>_xlfn.NUMBERVALUE('Data entry - 21.22 Y11'!M183)</f>
        <v>0</v>
      </c>
      <c r="B183">
        <f>_xlfn.NUMBERVALUE('Data entry - 22.23 Y11'!M183)</f>
        <v>0</v>
      </c>
      <c r="C183">
        <f>_xlfn.NUMBERVALUE('Data entry - 23.24 Y11'!M183)</f>
        <v>0</v>
      </c>
    </row>
    <row r="184" spans="1:3" x14ac:dyDescent="0.25">
      <c r="A184">
        <f>_xlfn.NUMBERVALUE('Data entry - 21.22 Y11'!M184)</f>
        <v>0</v>
      </c>
      <c r="B184">
        <f>_xlfn.NUMBERVALUE('Data entry - 22.23 Y11'!M184)</f>
        <v>0</v>
      </c>
      <c r="C184">
        <f>_xlfn.NUMBERVALUE('Data entry - 23.24 Y11'!M184)</f>
        <v>0</v>
      </c>
    </row>
    <row r="185" spans="1:3" x14ac:dyDescent="0.25">
      <c r="A185">
        <f>_xlfn.NUMBERVALUE('Data entry - 21.22 Y11'!M185)</f>
        <v>0</v>
      </c>
      <c r="B185">
        <f>_xlfn.NUMBERVALUE('Data entry - 22.23 Y11'!M185)</f>
        <v>0</v>
      </c>
      <c r="C185">
        <f>_xlfn.NUMBERVALUE('Data entry - 23.24 Y11'!M185)</f>
        <v>0</v>
      </c>
    </row>
    <row r="186" spans="1:3" x14ac:dyDescent="0.25">
      <c r="A186">
        <f>_xlfn.NUMBERVALUE('Data entry - 21.22 Y11'!M186)</f>
        <v>0</v>
      </c>
      <c r="B186">
        <f>_xlfn.NUMBERVALUE('Data entry - 22.23 Y11'!M186)</f>
        <v>0</v>
      </c>
      <c r="C186">
        <f>_xlfn.NUMBERVALUE('Data entry - 23.24 Y11'!M186)</f>
        <v>0</v>
      </c>
    </row>
    <row r="187" spans="1:3" x14ac:dyDescent="0.25">
      <c r="A187">
        <f>_xlfn.NUMBERVALUE('Data entry - 21.22 Y11'!M187)</f>
        <v>0</v>
      </c>
      <c r="B187">
        <f>_xlfn.NUMBERVALUE('Data entry - 22.23 Y11'!M187)</f>
        <v>0</v>
      </c>
      <c r="C187">
        <f>_xlfn.NUMBERVALUE('Data entry - 23.24 Y11'!M187)</f>
        <v>0</v>
      </c>
    </row>
    <row r="188" spans="1:3" x14ac:dyDescent="0.25">
      <c r="A188">
        <f>_xlfn.NUMBERVALUE('Data entry - 21.22 Y11'!M188)</f>
        <v>0</v>
      </c>
      <c r="B188">
        <f>_xlfn.NUMBERVALUE('Data entry - 22.23 Y11'!M188)</f>
        <v>0</v>
      </c>
      <c r="C188">
        <f>_xlfn.NUMBERVALUE('Data entry - 23.24 Y11'!M188)</f>
        <v>0</v>
      </c>
    </row>
    <row r="189" spans="1:3" x14ac:dyDescent="0.25">
      <c r="A189">
        <f>_xlfn.NUMBERVALUE('Data entry - 21.22 Y11'!M189)</f>
        <v>0</v>
      </c>
      <c r="B189">
        <f>_xlfn.NUMBERVALUE('Data entry - 22.23 Y11'!M189)</f>
        <v>0</v>
      </c>
      <c r="C189">
        <f>_xlfn.NUMBERVALUE('Data entry - 23.24 Y11'!M189)</f>
        <v>0</v>
      </c>
    </row>
    <row r="190" spans="1:3" x14ac:dyDescent="0.25">
      <c r="A190">
        <f>_xlfn.NUMBERVALUE('Data entry - 21.22 Y11'!M190)</f>
        <v>0</v>
      </c>
      <c r="B190">
        <f>_xlfn.NUMBERVALUE('Data entry - 22.23 Y11'!M190)</f>
        <v>0</v>
      </c>
      <c r="C190">
        <f>_xlfn.NUMBERVALUE('Data entry - 23.24 Y11'!M190)</f>
        <v>0</v>
      </c>
    </row>
    <row r="191" spans="1:3" x14ac:dyDescent="0.25">
      <c r="A191">
        <f>_xlfn.NUMBERVALUE('Data entry - 21.22 Y11'!M191)</f>
        <v>0</v>
      </c>
      <c r="B191">
        <f>_xlfn.NUMBERVALUE('Data entry - 22.23 Y11'!M191)</f>
        <v>0</v>
      </c>
      <c r="C191">
        <f>_xlfn.NUMBERVALUE('Data entry - 23.24 Y11'!M191)</f>
        <v>0</v>
      </c>
    </row>
    <row r="192" spans="1:3" x14ac:dyDescent="0.25">
      <c r="A192">
        <f>_xlfn.NUMBERVALUE('Data entry - 21.22 Y11'!M192)</f>
        <v>0</v>
      </c>
      <c r="B192">
        <f>_xlfn.NUMBERVALUE('Data entry - 22.23 Y11'!M192)</f>
        <v>0</v>
      </c>
      <c r="C192">
        <f>_xlfn.NUMBERVALUE('Data entry - 23.24 Y11'!M192)</f>
        <v>0</v>
      </c>
    </row>
    <row r="193" spans="1:3" x14ac:dyDescent="0.25">
      <c r="A193">
        <f>_xlfn.NUMBERVALUE('Data entry - 21.22 Y11'!M193)</f>
        <v>0</v>
      </c>
      <c r="B193">
        <f>_xlfn.NUMBERVALUE('Data entry - 22.23 Y11'!M193)</f>
        <v>0</v>
      </c>
      <c r="C193">
        <f>_xlfn.NUMBERVALUE('Data entry - 23.24 Y11'!M193)</f>
        <v>0</v>
      </c>
    </row>
    <row r="194" spans="1:3" x14ac:dyDescent="0.25">
      <c r="A194">
        <f>_xlfn.NUMBERVALUE('Data entry - 21.22 Y11'!M194)</f>
        <v>0</v>
      </c>
      <c r="B194">
        <f>_xlfn.NUMBERVALUE('Data entry - 22.23 Y11'!M194)</f>
        <v>0</v>
      </c>
      <c r="C194">
        <f>_xlfn.NUMBERVALUE('Data entry - 23.24 Y11'!M194)</f>
        <v>0</v>
      </c>
    </row>
    <row r="195" spans="1:3" x14ac:dyDescent="0.25">
      <c r="A195">
        <f>_xlfn.NUMBERVALUE('Data entry - 21.22 Y11'!M195)</f>
        <v>0</v>
      </c>
      <c r="B195">
        <f>_xlfn.NUMBERVALUE('Data entry - 22.23 Y11'!M195)</f>
        <v>0</v>
      </c>
      <c r="C195">
        <f>_xlfn.NUMBERVALUE('Data entry - 23.24 Y11'!M195)</f>
        <v>0</v>
      </c>
    </row>
    <row r="196" spans="1:3" x14ac:dyDescent="0.25">
      <c r="A196">
        <f>_xlfn.NUMBERVALUE('Data entry - 21.22 Y11'!M196)</f>
        <v>0</v>
      </c>
      <c r="B196">
        <f>_xlfn.NUMBERVALUE('Data entry - 22.23 Y11'!M196)</f>
        <v>0</v>
      </c>
      <c r="C196">
        <f>_xlfn.NUMBERVALUE('Data entry - 23.24 Y11'!M196)</f>
        <v>0</v>
      </c>
    </row>
    <row r="197" spans="1:3" x14ac:dyDescent="0.25">
      <c r="A197">
        <f>_xlfn.NUMBERVALUE('Data entry - 21.22 Y11'!M197)</f>
        <v>0</v>
      </c>
      <c r="B197">
        <f>_xlfn.NUMBERVALUE('Data entry - 22.23 Y11'!M197)</f>
        <v>0</v>
      </c>
      <c r="C197">
        <f>_xlfn.NUMBERVALUE('Data entry - 23.24 Y11'!M197)</f>
        <v>0</v>
      </c>
    </row>
    <row r="198" spans="1:3" x14ac:dyDescent="0.25">
      <c r="A198">
        <f>_xlfn.NUMBERVALUE('Data entry - 21.22 Y11'!M198)</f>
        <v>0</v>
      </c>
      <c r="B198">
        <f>_xlfn.NUMBERVALUE('Data entry - 22.23 Y11'!M198)</f>
        <v>0</v>
      </c>
      <c r="C198">
        <f>_xlfn.NUMBERVALUE('Data entry - 23.24 Y11'!M198)</f>
        <v>0</v>
      </c>
    </row>
    <row r="199" spans="1:3" x14ac:dyDescent="0.25">
      <c r="A199">
        <f>_xlfn.NUMBERVALUE('Data entry - 21.22 Y11'!M199)</f>
        <v>0</v>
      </c>
      <c r="B199">
        <f>_xlfn.NUMBERVALUE('Data entry - 22.23 Y11'!M199)</f>
        <v>0</v>
      </c>
      <c r="C199">
        <f>_xlfn.NUMBERVALUE('Data entry - 23.24 Y11'!M199)</f>
        <v>0</v>
      </c>
    </row>
    <row r="200" spans="1:3" x14ac:dyDescent="0.25">
      <c r="A200">
        <f>_xlfn.NUMBERVALUE('Data entry - 21.22 Y11'!M200)</f>
        <v>0</v>
      </c>
      <c r="B200">
        <f>_xlfn.NUMBERVALUE('Data entry - 22.23 Y11'!M200)</f>
        <v>0</v>
      </c>
      <c r="C200">
        <f>_xlfn.NUMBERVALUE('Data entry - 23.24 Y11'!M200)</f>
        <v>0</v>
      </c>
    </row>
    <row r="201" spans="1:3" x14ac:dyDescent="0.25">
      <c r="A201">
        <f>_xlfn.NUMBERVALUE('Data entry - 21.22 Y11'!M201)</f>
        <v>0</v>
      </c>
      <c r="B201">
        <f>_xlfn.NUMBERVALUE('Data entry - 22.23 Y11'!M201)</f>
        <v>0</v>
      </c>
      <c r="C201">
        <f>_xlfn.NUMBERVALUE('Data entry - 23.24 Y11'!M201)</f>
        <v>0</v>
      </c>
    </row>
    <row r="202" spans="1:3" x14ac:dyDescent="0.25">
      <c r="A202">
        <f>_xlfn.NUMBERVALUE('Data entry - 21.22 Y11'!M202)</f>
        <v>0</v>
      </c>
      <c r="B202">
        <f>_xlfn.NUMBERVALUE('Data entry - 22.23 Y11'!M202)</f>
        <v>0</v>
      </c>
      <c r="C202">
        <f>_xlfn.NUMBERVALUE('Data entry - 23.24 Y11'!M202)</f>
        <v>0</v>
      </c>
    </row>
    <row r="203" spans="1:3" x14ac:dyDescent="0.25">
      <c r="A203">
        <f>_xlfn.NUMBERVALUE('Data entry - 21.22 Y11'!M203)</f>
        <v>0</v>
      </c>
      <c r="B203">
        <f>_xlfn.NUMBERVALUE('Data entry - 22.23 Y11'!M203)</f>
        <v>0</v>
      </c>
      <c r="C203">
        <f>_xlfn.NUMBERVALUE('Data entry - 23.24 Y11'!M203)</f>
        <v>0</v>
      </c>
    </row>
    <row r="204" spans="1:3" x14ac:dyDescent="0.25">
      <c r="A204">
        <f>_xlfn.NUMBERVALUE('Data entry - 21.22 Y11'!M204)</f>
        <v>0</v>
      </c>
      <c r="B204">
        <f>_xlfn.NUMBERVALUE('Data entry - 22.23 Y11'!M204)</f>
        <v>0</v>
      </c>
      <c r="C204">
        <f>_xlfn.NUMBERVALUE('Data entry - 23.24 Y11'!M204)</f>
        <v>0</v>
      </c>
    </row>
    <row r="205" spans="1:3" x14ac:dyDescent="0.25">
      <c r="A205">
        <f>_xlfn.NUMBERVALUE('Data entry - 21.22 Y11'!M205)</f>
        <v>0</v>
      </c>
      <c r="B205">
        <f>_xlfn.NUMBERVALUE('Data entry - 22.23 Y11'!M205)</f>
        <v>0</v>
      </c>
      <c r="C205">
        <f>_xlfn.NUMBERVALUE('Data entry - 23.24 Y11'!M205)</f>
        <v>0</v>
      </c>
    </row>
    <row r="206" spans="1:3" x14ac:dyDescent="0.25">
      <c r="A206">
        <f>_xlfn.NUMBERVALUE('Data entry - 21.22 Y11'!M206)</f>
        <v>0</v>
      </c>
      <c r="B206">
        <f>_xlfn.NUMBERVALUE('Data entry - 22.23 Y11'!M206)</f>
        <v>0</v>
      </c>
      <c r="C206">
        <f>_xlfn.NUMBERVALUE('Data entry - 23.24 Y11'!M206)</f>
        <v>0</v>
      </c>
    </row>
    <row r="207" spans="1:3" x14ac:dyDescent="0.25">
      <c r="A207">
        <f>_xlfn.NUMBERVALUE('Data entry - 21.22 Y11'!M207)</f>
        <v>0</v>
      </c>
      <c r="B207">
        <f>_xlfn.NUMBERVALUE('Data entry - 22.23 Y11'!M207)</f>
        <v>0</v>
      </c>
      <c r="C207">
        <f>_xlfn.NUMBERVALUE('Data entry - 23.24 Y11'!M207)</f>
        <v>0</v>
      </c>
    </row>
    <row r="208" spans="1:3" x14ac:dyDescent="0.25">
      <c r="A208">
        <f>_xlfn.NUMBERVALUE('Data entry - 21.22 Y11'!M208)</f>
        <v>0</v>
      </c>
      <c r="B208">
        <f>_xlfn.NUMBERVALUE('Data entry - 22.23 Y11'!M208)</f>
        <v>0</v>
      </c>
      <c r="C208">
        <f>_xlfn.NUMBERVALUE('Data entry - 23.24 Y11'!M208)</f>
        <v>0</v>
      </c>
    </row>
    <row r="209" spans="1:3" x14ac:dyDescent="0.25">
      <c r="A209">
        <f>_xlfn.NUMBERVALUE('Data entry - 21.22 Y11'!M209)</f>
        <v>0</v>
      </c>
      <c r="B209">
        <f>_xlfn.NUMBERVALUE('Data entry - 22.23 Y11'!M209)</f>
        <v>0</v>
      </c>
      <c r="C209">
        <f>_xlfn.NUMBERVALUE('Data entry - 23.24 Y11'!M209)</f>
        <v>0</v>
      </c>
    </row>
    <row r="210" spans="1:3" x14ac:dyDescent="0.25">
      <c r="A210">
        <f>_xlfn.NUMBERVALUE('Data entry - 21.22 Y11'!M210)</f>
        <v>0</v>
      </c>
      <c r="B210">
        <f>_xlfn.NUMBERVALUE('Data entry - 22.23 Y11'!M210)</f>
        <v>0</v>
      </c>
      <c r="C210">
        <f>_xlfn.NUMBERVALUE('Data entry - 23.24 Y11'!M210)</f>
        <v>0</v>
      </c>
    </row>
    <row r="211" spans="1:3" x14ac:dyDescent="0.25">
      <c r="A211">
        <f>_xlfn.NUMBERVALUE('Data entry - 21.22 Y11'!M211)</f>
        <v>0</v>
      </c>
      <c r="B211">
        <f>_xlfn.NUMBERVALUE('Data entry - 22.23 Y11'!M211)</f>
        <v>0</v>
      </c>
      <c r="C211">
        <f>_xlfn.NUMBERVALUE('Data entry - 23.24 Y11'!M211)</f>
        <v>0</v>
      </c>
    </row>
    <row r="212" spans="1:3" x14ac:dyDescent="0.25">
      <c r="A212">
        <f>_xlfn.NUMBERVALUE('Data entry - 21.22 Y11'!M212)</f>
        <v>0</v>
      </c>
      <c r="B212">
        <f>_xlfn.NUMBERVALUE('Data entry - 22.23 Y11'!M212)</f>
        <v>0</v>
      </c>
      <c r="C212">
        <f>_xlfn.NUMBERVALUE('Data entry - 23.24 Y11'!M212)</f>
        <v>0</v>
      </c>
    </row>
    <row r="213" spans="1:3" x14ac:dyDescent="0.25">
      <c r="A213">
        <f>_xlfn.NUMBERVALUE('Data entry - 21.22 Y11'!M213)</f>
        <v>0</v>
      </c>
      <c r="B213">
        <f>_xlfn.NUMBERVALUE('Data entry - 22.23 Y11'!M213)</f>
        <v>0</v>
      </c>
      <c r="C213">
        <f>_xlfn.NUMBERVALUE('Data entry - 23.24 Y11'!M213)</f>
        <v>0</v>
      </c>
    </row>
    <row r="214" spans="1:3" x14ac:dyDescent="0.25">
      <c r="A214">
        <f>_xlfn.NUMBERVALUE('Data entry - 21.22 Y11'!M214)</f>
        <v>0</v>
      </c>
      <c r="B214">
        <f>_xlfn.NUMBERVALUE('Data entry - 22.23 Y11'!M214)</f>
        <v>0</v>
      </c>
      <c r="C214">
        <f>_xlfn.NUMBERVALUE('Data entry - 23.24 Y11'!M214)</f>
        <v>0</v>
      </c>
    </row>
    <row r="215" spans="1:3" x14ac:dyDescent="0.25">
      <c r="A215">
        <f>_xlfn.NUMBERVALUE('Data entry - 21.22 Y11'!M215)</f>
        <v>0</v>
      </c>
      <c r="B215">
        <f>_xlfn.NUMBERVALUE('Data entry - 22.23 Y11'!M215)</f>
        <v>0</v>
      </c>
      <c r="C215">
        <f>_xlfn.NUMBERVALUE('Data entry - 23.24 Y11'!M215)</f>
        <v>0</v>
      </c>
    </row>
    <row r="216" spans="1:3" x14ac:dyDescent="0.25">
      <c r="A216">
        <f>_xlfn.NUMBERVALUE('Data entry - 21.22 Y11'!M216)</f>
        <v>0</v>
      </c>
      <c r="B216">
        <f>_xlfn.NUMBERVALUE('Data entry - 22.23 Y11'!M216)</f>
        <v>0</v>
      </c>
      <c r="C216">
        <f>_xlfn.NUMBERVALUE('Data entry - 23.24 Y11'!M216)</f>
        <v>0</v>
      </c>
    </row>
    <row r="217" spans="1:3" x14ac:dyDescent="0.25">
      <c r="A217">
        <f>_xlfn.NUMBERVALUE('Data entry - 21.22 Y11'!M217)</f>
        <v>0</v>
      </c>
      <c r="B217">
        <f>_xlfn.NUMBERVALUE('Data entry - 22.23 Y11'!M217)</f>
        <v>0</v>
      </c>
      <c r="C217">
        <f>_xlfn.NUMBERVALUE('Data entry - 23.24 Y11'!M217)</f>
        <v>0</v>
      </c>
    </row>
    <row r="218" spans="1:3" x14ac:dyDescent="0.25">
      <c r="A218">
        <f>_xlfn.NUMBERVALUE('Data entry - 21.22 Y11'!M218)</f>
        <v>0</v>
      </c>
      <c r="B218">
        <f>_xlfn.NUMBERVALUE('Data entry - 22.23 Y11'!M218)</f>
        <v>0</v>
      </c>
      <c r="C218">
        <f>_xlfn.NUMBERVALUE('Data entry - 23.24 Y11'!M218)</f>
        <v>0</v>
      </c>
    </row>
    <row r="219" spans="1:3" x14ac:dyDescent="0.25">
      <c r="A219">
        <f>_xlfn.NUMBERVALUE('Data entry - 21.22 Y11'!M219)</f>
        <v>0</v>
      </c>
      <c r="B219">
        <f>_xlfn.NUMBERVALUE('Data entry - 22.23 Y11'!M219)</f>
        <v>0</v>
      </c>
      <c r="C219">
        <f>_xlfn.NUMBERVALUE('Data entry - 23.24 Y11'!M219)</f>
        <v>0</v>
      </c>
    </row>
    <row r="220" spans="1:3" x14ac:dyDescent="0.25">
      <c r="A220">
        <f>_xlfn.NUMBERVALUE('Data entry - 21.22 Y11'!M220)</f>
        <v>0</v>
      </c>
      <c r="B220">
        <f>_xlfn.NUMBERVALUE('Data entry - 22.23 Y11'!M220)</f>
        <v>0</v>
      </c>
      <c r="C220">
        <f>_xlfn.NUMBERVALUE('Data entry - 23.24 Y11'!M220)</f>
        <v>0</v>
      </c>
    </row>
    <row r="221" spans="1:3" x14ac:dyDescent="0.25">
      <c r="A221">
        <f>_xlfn.NUMBERVALUE('Data entry - 21.22 Y11'!M221)</f>
        <v>0</v>
      </c>
      <c r="B221">
        <f>_xlfn.NUMBERVALUE('Data entry - 22.23 Y11'!M221)</f>
        <v>0</v>
      </c>
      <c r="C221">
        <f>_xlfn.NUMBERVALUE('Data entry - 23.24 Y11'!M221)</f>
        <v>0</v>
      </c>
    </row>
    <row r="222" spans="1:3" x14ac:dyDescent="0.25">
      <c r="A222">
        <f>_xlfn.NUMBERVALUE('Data entry - 21.22 Y11'!M222)</f>
        <v>0</v>
      </c>
      <c r="B222">
        <f>_xlfn.NUMBERVALUE('Data entry - 22.23 Y11'!M222)</f>
        <v>0</v>
      </c>
      <c r="C222">
        <f>_xlfn.NUMBERVALUE('Data entry - 23.24 Y11'!M222)</f>
        <v>0</v>
      </c>
    </row>
    <row r="223" spans="1:3" x14ac:dyDescent="0.25">
      <c r="A223">
        <f>_xlfn.NUMBERVALUE('Data entry - 21.22 Y11'!M223)</f>
        <v>0</v>
      </c>
      <c r="B223">
        <f>_xlfn.NUMBERVALUE('Data entry - 22.23 Y11'!M223)</f>
        <v>0</v>
      </c>
      <c r="C223">
        <f>_xlfn.NUMBERVALUE('Data entry - 23.24 Y11'!M223)</f>
        <v>0</v>
      </c>
    </row>
    <row r="224" spans="1:3" x14ac:dyDescent="0.25">
      <c r="A224">
        <f>_xlfn.NUMBERVALUE('Data entry - 21.22 Y11'!M224)</f>
        <v>0</v>
      </c>
      <c r="B224">
        <f>_xlfn.NUMBERVALUE('Data entry - 22.23 Y11'!M224)</f>
        <v>0</v>
      </c>
      <c r="C224">
        <f>_xlfn.NUMBERVALUE('Data entry - 23.24 Y11'!M224)</f>
        <v>0</v>
      </c>
    </row>
    <row r="225" spans="1:3" x14ac:dyDescent="0.25">
      <c r="A225">
        <f>_xlfn.NUMBERVALUE('Data entry - 21.22 Y11'!M225)</f>
        <v>0</v>
      </c>
      <c r="B225">
        <f>_xlfn.NUMBERVALUE('Data entry - 22.23 Y11'!M225)</f>
        <v>0</v>
      </c>
      <c r="C225">
        <f>_xlfn.NUMBERVALUE('Data entry - 23.24 Y11'!M225)</f>
        <v>0</v>
      </c>
    </row>
    <row r="226" spans="1:3" x14ac:dyDescent="0.25">
      <c r="A226">
        <f>_xlfn.NUMBERVALUE('Data entry - 21.22 Y11'!M226)</f>
        <v>0</v>
      </c>
      <c r="B226">
        <f>_xlfn.NUMBERVALUE('Data entry - 22.23 Y11'!M226)</f>
        <v>0</v>
      </c>
      <c r="C226">
        <f>_xlfn.NUMBERVALUE('Data entry - 23.24 Y11'!M226)</f>
        <v>0</v>
      </c>
    </row>
    <row r="227" spans="1:3" x14ac:dyDescent="0.25">
      <c r="A227">
        <f>_xlfn.NUMBERVALUE('Data entry - 21.22 Y11'!M227)</f>
        <v>0</v>
      </c>
      <c r="B227">
        <f>_xlfn.NUMBERVALUE('Data entry - 22.23 Y11'!M227)</f>
        <v>0</v>
      </c>
      <c r="C227">
        <f>_xlfn.NUMBERVALUE('Data entry - 23.24 Y11'!M227)</f>
        <v>0</v>
      </c>
    </row>
    <row r="228" spans="1:3" x14ac:dyDescent="0.25">
      <c r="A228">
        <f>_xlfn.NUMBERVALUE('Data entry - 21.22 Y11'!M228)</f>
        <v>0</v>
      </c>
      <c r="B228">
        <f>_xlfn.NUMBERVALUE('Data entry - 22.23 Y11'!M228)</f>
        <v>0</v>
      </c>
      <c r="C228">
        <f>_xlfn.NUMBERVALUE('Data entry - 23.24 Y11'!M228)</f>
        <v>0</v>
      </c>
    </row>
    <row r="229" spans="1:3" x14ac:dyDescent="0.25">
      <c r="A229">
        <f>_xlfn.NUMBERVALUE('Data entry - 21.22 Y11'!M229)</f>
        <v>0</v>
      </c>
      <c r="B229">
        <f>_xlfn.NUMBERVALUE('Data entry - 22.23 Y11'!M229)</f>
        <v>0</v>
      </c>
      <c r="C229">
        <f>_xlfn.NUMBERVALUE('Data entry - 23.24 Y11'!M229)</f>
        <v>0</v>
      </c>
    </row>
    <row r="230" spans="1:3" x14ac:dyDescent="0.25">
      <c r="A230">
        <f>_xlfn.NUMBERVALUE('Data entry - 21.22 Y11'!M230)</f>
        <v>0</v>
      </c>
      <c r="B230">
        <f>_xlfn.NUMBERVALUE('Data entry - 22.23 Y11'!M230)</f>
        <v>0</v>
      </c>
      <c r="C230">
        <f>_xlfn.NUMBERVALUE('Data entry - 23.24 Y11'!M230)</f>
        <v>0</v>
      </c>
    </row>
    <row r="231" spans="1:3" x14ac:dyDescent="0.25">
      <c r="A231">
        <f>_xlfn.NUMBERVALUE('Data entry - 21.22 Y11'!M231)</f>
        <v>0</v>
      </c>
      <c r="B231">
        <f>_xlfn.NUMBERVALUE('Data entry - 22.23 Y11'!M231)</f>
        <v>0</v>
      </c>
      <c r="C231">
        <f>_xlfn.NUMBERVALUE('Data entry - 23.24 Y11'!M231)</f>
        <v>0</v>
      </c>
    </row>
    <row r="232" spans="1:3" x14ac:dyDescent="0.25">
      <c r="A232">
        <f>_xlfn.NUMBERVALUE('Data entry - 21.22 Y11'!M232)</f>
        <v>0</v>
      </c>
      <c r="B232">
        <f>_xlfn.NUMBERVALUE('Data entry - 22.23 Y11'!M232)</f>
        <v>0</v>
      </c>
      <c r="C232">
        <f>_xlfn.NUMBERVALUE('Data entry - 23.24 Y11'!M232)</f>
        <v>0</v>
      </c>
    </row>
    <row r="233" spans="1:3" x14ac:dyDescent="0.25">
      <c r="A233">
        <f>_xlfn.NUMBERVALUE('Data entry - 21.22 Y11'!M233)</f>
        <v>0</v>
      </c>
      <c r="B233">
        <f>_xlfn.NUMBERVALUE('Data entry - 22.23 Y11'!M233)</f>
        <v>0</v>
      </c>
      <c r="C233">
        <f>_xlfn.NUMBERVALUE('Data entry - 23.24 Y11'!M233)</f>
        <v>0</v>
      </c>
    </row>
    <row r="234" spans="1:3" x14ac:dyDescent="0.25">
      <c r="A234">
        <f>_xlfn.NUMBERVALUE('Data entry - 21.22 Y11'!M234)</f>
        <v>0</v>
      </c>
      <c r="B234">
        <f>_xlfn.NUMBERVALUE('Data entry - 22.23 Y11'!M234)</f>
        <v>0</v>
      </c>
      <c r="C234">
        <f>_xlfn.NUMBERVALUE('Data entry - 23.24 Y11'!M234)</f>
        <v>0</v>
      </c>
    </row>
    <row r="235" spans="1:3" x14ac:dyDescent="0.25">
      <c r="A235">
        <f>_xlfn.NUMBERVALUE('Data entry - 21.22 Y11'!M235)</f>
        <v>0</v>
      </c>
      <c r="B235">
        <f>_xlfn.NUMBERVALUE('Data entry - 22.23 Y11'!M235)</f>
        <v>0</v>
      </c>
      <c r="C235">
        <f>_xlfn.NUMBERVALUE('Data entry - 23.24 Y11'!M235)</f>
        <v>0</v>
      </c>
    </row>
    <row r="236" spans="1:3" x14ac:dyDescent="0.25">
      <c r="A236">
        <f>_xlfn.NUMBERVALUE('Data entry - 21.22 Y11'!M236)</f>
        <v>0</v>
      </c>
      <c r="B236">
        <f>_xlfn.NUMBERVALUE('Data entry - 22.23 Y11'!M236)</f>
        <v>0</v>
      </c>
      <c r="C236">
        <f>_xlfn.NUMBERVALUE('Data entry - 23.24 Y11'!M236)</f>
        <v>0</v>
      </c>
    </row>
    <row r="237" spans="1:3" x14ac:dyDescent="0.25">
      <c r="A237">
        <f>_xlfn.NUMBERVALUE('Data entry - 21.22 Y11'!M237)</f>
        <v>0</v>
      </c>
      <c r="B237">
        <f>_xlfn.NUMBERVALUE('Data entry - 22.23 Y11'!M237)</f>
        <v>0</v>
      </c>
      <c r="C237">
        <f>_xlfn.NUMBERVALUE('Data entry - 23.24 Y11'!M237)</f>
        <v>0</v>
      </c>
    </row>
    <row r="238" spans="1:3" x14ac:dyDescent="0.25">
      <c r="A238">
        <f>_xlfn.NUMBERVALUE('Data entry - 21.22 Y11'!M238)</f>
        <v>0</v>
      </c>
      <c r="B238">
        <f>_xlfn.NUMBERVALUE('Data entry - 22.23 Y11'!M238)</f>
        <v>0</v>
      </c>
      <c r="C238">
        <f>_xlfn.NUMBERVALUE('Data entry - 23.24 Y11'!M238)</f>
        <v>0</v>
      </c>
    </row>
    <row r="239" spans="1:3" x14ac:dyDescent="0.25">
      <c r="A239">
        <f>_xlfn.NUMBERVALUE('Data entry - 21.22 Y11'!M239)</f>
        <v>0</v>
      </c>
      <c r="B239">
        <f>_xlfn.NUMBERVALUE('Data entry - 22.23 Y11'!M239)</f>
        <v>0</v>
      </c>
      <c r="C239">
        <f>_xlfn.NUMBERVALUE('Data entry - 23.24 Y11'!M239)</f>
        <v>0</v>
      </c>
    </row>
    <row r="240" spans="1:3" x14ac:dyDescent="0.25">
      <c r="A240">
        <f>_xlfn.NUMBERVALUE('Data entry - 21.22 Y11'!M240)</f>
        <v>0</v>
      </c>
      <c r="B240">
        <f>_xlfn.NUMBERVALUE('Data entry - 22.23 Y11'!M240)</f>
        <v>0</v>
      </c>
      <c r="C240">
        <f>_xlfn.NUMBERVALUE('Data entry - 23.24 Y11'!M240)</f>
        <v>0</v>
      </c>
    </row>
    <row r="241" spans="1:3" x14ac:dyDescent="0.25">
      <c r="A241">
        <f>_xlfn.NUMBERVALUE('Data entry - 21.22 Y11'!M241)</f>
        <v>0</v>
      </c>
      <c r="B241">
        <f>_xlfn.NUMBERVALUE('Data entry - 22.23 Y11'!M241)</f>
        <v>0</v>
      </c>
      <c r="C241">
        <f>_xlfn.NUMBERVALUE('Data entry - 23.24 Y11'!M241)</f>
        <v>0</v>
      </c>
    </row>
    <row r="242" spans="1:3" x14ac:dyDescent="0.25">
      <c r="A242">
        <f>_xlfn.NUMBERVALUE('Data entry - 21.22 Y11'!M242)</f>
        <v>0</v>
      </c>
      <c r="B242">
        <f>_xlfn.NUMBERVALUE('Data entry - 22.23 Y11'!M242)</f>
        <v>0</v>
      </c>
      <c r="C242">
        <f>_xlfn.NUMBERVALUE('Data entry - 23.24 Y11'!M242)</f>
        <v>0</v>
      </c>
    </row>
    <row r="243" spans="1:3" x14ac:dyDescent="0.25">
      <c r="A243">
        <f>_xlfn.NUMBERVALUE('Data entry - 21.22 Y11'!M243)</f>
        <v>0</v>
      </c>
      <c r="B243">
        <f>_xlfn.NUMBERVALUE('Data entry - 22.23 Y11'!M243)</f>
        <v>0</v>
      </c>
      <c r="C243">
        <f>_xlfn.NUMBERVALUE('Data entry - 23.24 Y11'!M243)</f>
        <v>0</v>
      </c>
    </row>
    <row r="244" spans="1:3" x14ac:dyDescent="0.25">
      <c r="A244">
        <f>_xlfn.NUMBERVALUE('Data entry - 21.22 Y11'!M244)</f>
        <v>0</v>
      </c>
      <c r="B244">
        <f>_xlfn.NUMBERVALUE('Data entry - 22.23 Y11'!M244)</f>
        <v>0</v>
      </c>
      <c r="C244">
        <f>_xlfn.NUMBERVALUE('Data entry - 23.24 Y11'!M244)</f>
        <v>0</v>
      </c>
    </row>
    <row r="245" spans="1:3" x14ac:dyDescent="0.25">
      <c r="A245">
        <f>_xlfn.NUMBERVALUE('Data entry - 21.22 Y11'!M245)</f>
        <v>0</v>
      </c>
      <c r="B245">
        <f>_xlfn.NUMBERVALUE('Data entry - 22.23 Y11'!M245)</f>
        <v>0</v>
      </c>
      <c r="C245">
        <f>_xlfn.NUMBERVALUE('Data entry - 23.24 Y11'!M245)</f>
        <v>0</v>
      </c>
    </row>
    <row r="246" spans="1:3" x14ac:dyDescent="0.25">
      <c r="A246">
        <f>_xlfn.NUMBERVALUE('Data entry - 21.22 Y11'!M246)</f>
        <v>0</v>
      </c>
      <c r="B246">
        <f>_xlfn.NUMBERVALUE('Data entry - 22.23 Y11'!M246)</f>
        <v>0</v>
      </c>
      <c r="C246">
        <f>_xlfn.NUMBERVALUE('Data entry - 23.24 Y11'!M246)</f>
        <v>0</v>
      </c>
    </row>
    <row r="247" spans="1:3" x14ac:dyDescent="0.25">
      <c r="A247">
        <f>_xlfn.NUMBERVALUE('Data entry - 21.22 Y11'!M247)</f>
        <v>0</v>
      </c>
      <c r="B247">
        <f>_xlfn.NUMBERVALUE('Data entry - 22.23 Y11'!M247)</f>
        <v>0</v>
      </c>
      <c r="C247">
        <f>_xlfn.NUMBERVALUE('Data entry - 23.24 Y11'!M247)</f>
        <v>0</v>
      </c>
    </row>
    <row r="248" spans="1:3" x14ac:dyDescent="0.25">
      <c r="A248">
        <f>_xlfn.NUMBERVALUE('Data entry - 21.22 Y11'!M248)</f>
        <v>0</v>
      </c>
      <c r="B248">
        <f>_xlfn.NUMBERVALUE('Data entry - 22.23 Y11'!M248)</f>
        <v>0</v>
      </c>
      <c r="C248">
        <f>_xlfn.NUMBERVALUE('Data entry - 23.24 Y11'!M248)</f>
        <v>0</v>
      </c>
    </row>
    <row r="249" spans="1:3" x14ac:dyDescent="0.25">
      <c r="A249">
        <f>_xlfn.NUMBERVALUE('Data entry - 21.22 Y11'!M249)</f>
        <v>0</v>
      </c>
      <c r="B249">
        <f>_xlfn.NUMBERVALUE('Data entry - 22.23 Y11'!M249)</f>
        <v>0</v>
      </c>
      <c r="C249">
        <f>_xlfn.NUMBERVALUE('Data entry - 23.24 Y11'!M249)</f>
        <v>0</v>
      </c>
    </row>
    <row r="250" spans="1:3" x14ac:dyDescent="0.25">
      <c r="A250">
        <f>_xlfn.NUMBERVALUE('Data entry - 21.22 Y11'!M250)</f>
        <v>0</v>
      </c>
      <c r="B250">
        <f>_xlfn.NUMBERVALUE('Data entry - 22.23 Y11'!M250)</f>
        <v>0</v>
      </c>
      <c r="C250">
        <f>_xlfn.NUMBERVALUE('Data entry - 23.24 Y11'!M250)</f>
        <v>0</v>
      </c>
    </row>
    <row r="251" spans="1:3" x14ac:dyDescent="0.25">
      <c r="A251">
        <f>_xlfn.NUMBERVALUE('Data entry - 21.22 Y11'!M251)</f>
        <v>0</v>
      </c>
      <c r="B251">
        <f>_xlfn.NUMBERVALUE('Data entry - 22.23 Y11'!M251)</f>
        <v>0</v>
      </c>
      <c r="C251">
        <f>_xlfn.NUMBERVALUE('Data entry - 23.24 Y11'!M251)</f>
        <v>0</v>
      </c>
    </row>
    <row r="252" spans="1:3" x14ac:dyDescent="0.25">
      <c r="A252">
        <f>_xlfn.NUMBERVALUE('Data entry - 21.22 Y11'!M252)</f>
        <v>0</v>
      </c>
      <c r="B252">
        <f>_xlfn.NUMBERVALUE('Data entry - 22.23 Y11'!M252)</f>
        <v>0</v>
      </c>
      <c r="C252">
        <f>_xlfn.NUMBERVALUE('Data entry - 23.24 Y11'!M252)</f>
        <v>0</v>
      </c>
    </row>
    <row r="253" spans="1:3" x14ac:dyDescent="0.25">
      <c r="A253">
        <f>_xlfn.NUMBERVALUE('Data entry - 21.22 Y11'!M253)</f>
        <v>0</v>
      </c>
      <c r="B253">
        <f>_xlfn.NUMBERVALUE('Data entry - 22.23 Y11'!M253)</f>
        <v>0</v>
      </c>
      <c r="C253">
        <f>_xlfn.NUMBERVALUE('Data entry - 23.24 Y11'!M253)</f>
        <v>0</v>
      </c>
    </row>
    <row r="254" spans="1:3" x14ac:dyDescent="0.25">
      <c r="A254">
        <f>_xlfn.NUMBERVALUE('Data entry - 21.22 Y11'!M254)</f>
        <v>0</v>
      </c>
      <c r="B254">
        <f>_xlfn.NUMBERVALUE('Data entry - 22.23 Y11'!M254)</f>
        <v>0</v>
      </c>
      <c r="C254">
        <f>_xlfn.NUMBERVALUE('Data entry - 23.24 Y11'!M254)</f>
        <v>0</v>
      </c>
    </row>
    <row r="255" spans="1:3" x14ac:dyDescent="0.25">
      <c r="A255">
        <f>_xlfn.NUMBERVALUE('Data entry - 21.22 Y11'!M255)</f>
        <v>0</v>
      </c>
      <c r="B255">
        <f>_xlfn.NUMBERVALUE('Data entry - 22.23 Y11'!M255)</f>
        <v>0</v>
      </c>
      <c r="C255">
        <f>_xlfn.NUMBERVALUE('Data entry - 23.24 Y11'!M255)</f>
        <v>0</v>
      </c>
    </row>
    <row r="256" spans="1:3" x14ac:dyDescent="0.25">
      <c r="A256">
        <f>_xlfn.NUMBERVALUE('Data entry - 21.22 Y11'!M256)</f>
        <v>0</v>
      </c>
      <c r="B256">
        <f>_xlfn.NUMBERVALUE('Data entry - 22.23 Y11'!M256)</f>
        <v>0</v>
      </c>
      <c r="C256">
        <f>_xlfn.NUMBERVALUE('Data entry - 23.24 Y11'!M256)</f>
        <v>0</v>
      </c>
    </row>
    <row r="257" spans="1:3" x14ac:dyDescent="0.25">
      <c r="A257">
        <f>_xlfn.NUMBERVALUE('Data entry - 21.22 Y11'!M257)</f>
        <v>0</v>
      </c>
      <c r="B257">
        <f>_xlfn.NUMBERVALUE('Data entry - 22.23 Y11'!M257)</f>
        <v>0</v>
      </c>
      <c r="C257">
        <f>_xlfn.NUMBERVALUE('Data entry - 23.24 Y11'!M257)</f>
        <v>0</v>
      </c>
    </row>
    <row r="258" spans="1:3" x14ac:dyDescent="0.25">
      <c r="A258">
        <f>_xlfn.NUMBERVALUE('Data entry - 21.22 Y11'!M258)</f>
        <v>0</v>
      </c>
      <c r="B258">
        <f>_xlfn.NUMBERVALUE('Data entry - 22.23 Y11'!M258)</f>
        <v>0</v>
      </c>
      <c r="C258">
        <f>_xlfn.NUMBERVALUE('Data entry - 23.24 Y11'!M258)</f>
        <v>0</v>
      </c>
    </row>
    <row r="259" spans="1:3" x14ac:dyDescent="0.25">
      <c r="A259">
        <f>_xlfn.NUMBERVALUE('Data entry - 21.22 Y11'!M259)</f>
        <v>0</v>
      </c>
      <c r="B259">
        <f>_xlfn.NUMBERVALUE('Data entry - 22.23 Y11'!M259)</f>
        <v>0</v>
      </c>
      <c r="C259">
        <f>_xlfn.NUMBERVALUE('Data entry - 23.24 Y11'!M259)</f>
        <v>0</v>
      </c>
    </row>
    <row r="260" spans="1:3" x14ac:dyDescent="0.25">
      <c r="A260">
        <f>_xlfn.NUMBERVALUE('Data entry - 21.22 Y11'!M260)</f>
        <v>0</v>
      </c>
      <c r="B260">
        <f>_xlfn.NUMBERVALUE('Data entry - 22.23 Y11'!M260)</f>
        <v>0</v>
      </c>
      <c r="C260">
        <f>_xlfn.NUMBERVALUE('Data entry - 23.24 Y11'!M260)</f>
        <v>0</v>
      </c>
    </row>
    <row r="261" spans="1:3" x14ac:dyDescent="0.25">
      <c r="A261">
        <f>_xlfn.NUMBERVALUE('Data entry - 21.22 Y11'!M261)</f>
        <v>0</v>
      </c>
      <c r="B261">
        <f>_xlfn.NUMBERVALUE('Data entry - 22.23 Y11'!M261)</f>
        <v>0</v>
      </c>
      <c r="C261">
        <f>_xlfn.NUMBERVALUE('Data entry - 23.24 Y11'!M261)</f>
        <v>0</v>
      </c>
    </row>
    <row r="262" spans="1:3" x14ac:dyDescent="0.25">
      <c r="A262">
        <f>_xlfn.NUMBERVALUE('Data entry - 21.22 Y11'!M262)</f>
        <v>0</v>
      </c>
      <c r="B262">
        <f>_xlfn.NUMBERVALUE('Data entry - 22.23 Y11'!M262)</f>
        <v>0</v>
      </c>
      <c r="C262">
        <f>_xlfn.NUMBERVALUE('Data entry - 23.24 Y11'!M262)</f>
        <v>0</v>
      </c>
    </row>
    <row r="263" spans="1:3" x14ac:dyDescent="0.25">
      <c r="A263">
        <f>_xlfn.NUMBERVALUE('Data entry - 21.22 Y11'!M263)</f>
        <v>0</v>
      </c>
      <c r="B263">
        <f>_xlfn.NUMBERVALUE('Data entry - 22.23 Y11'!M263)</f>
        <v>0</v>
      </c>
      <c r="C263">
        <f>_xlfn.NUMBERVALUE('Data entry - 23.24 Y11'!M263)</f>
        <v>0</v>
      </c>
    </row>
    <row r="264" spans="1:3" x14ac:dyDescent="0.25">
      <c r="A264">
        <f>_xlfn.NUMBERVALUE('Data entry - 21.22 Y11'!M264)</f>
        <v>0</v>
      </c>
      <c r="B264">
        <f>_xlfn.NUMBERVALUE('Data entry - 22.23 Y11'!M264)</f>
        <v>0</v>
      </c>
      <c r="C264">
        <f>_xlfn.NUMBERVALUE('Data entry - 23.24 Y11'!M264)</f>
        <v>0</v>
      </c>
    </row>
    <row r="265" spans="1:3" x14ac:dyDescent="0.25">
      <c r="A265">
        <f>_xlfn.NUMBERVALUE('Data entry - 21.22 Y11'!M265)</f>
        <v>0</v>
      </c>
      <c r="B265">
        <f>_xlfn.NUMBERVALUE('Data entry - 22.23 Y11'!M265)</f>
        <v>0</v>
      </c>
      <c r="C265">
        <f>_xlfn.NUMBERVALUE('Data entry - 23.24 Y11'!M265)</f>
        <v>0</v>
      </c>
    </row>
    <row r="266" spans="1:3" x14ac:dyDescent="0.25">
      <c r="A266">
        <f>_xlfn.NUMBERVALUE('Data entry - 21.22 Y11'!M266)</f>
        <v>0</v>
      </c>
      <c r="B266">
        <f>_xlfn.NUMBERVALUE('Data entry - 22.23 Y11'!M266)</f>
        <v>0</v>
      </c>
      <c r="C266">
        <f>_xlfn.NUMBERVALUE('Data entry - 23.24 Y11'!M266)</f>
        <v>0</v>
      </c>
    </row>
    <row r="267" spans="1:3" x14ac:dyDescent="0.25">
      <c r="A267">
        <f>_xlfn.NUMBERVALUE('Data entry - 21.22 Y11'!M267)</f>
        <v>0</v>
      </c>
      <c r="B267">
        <f>_xlfn.NUMBERVALUE('Data entry - 22.23 Y11'!M267)</f>
        <v>0</v>
      </c>
      <c r="C267">
        <f>_xlfn.NUMBERVALUE('Data entry - 23.24 Y11'!M267)</f>
        <v>0</v>
      </c>
    </row>
    <row r="268" spans="1:3" x14ac:dyDescent="0.25">
      <c r="A268">
        <f>_xlfn.NUMBERVALUE('Data entry - 21.22 Y11'!M268)</f>
        <v>0</v>
      </c>
      <c r="B268">
        <f>_xlfn.NUMBERVALUE('Data entry - 22.23 Y11'!M268)</f>
        <v>0</v>
      </c>
      <c r="C268">
        <f>_xlfn.NUMBERVALUE('Data entry - 23.24 Y11'!M268)</f>
        <v>0</v>
      </c>
    </row>
    <row r="269" spans="1:3" x14ac:dyDescent="0.25">
      <c r="A269">
        <f>_xlfn.NUMBERVALUE('Data entry - 21.22 Y11'!M269)</f>
        <v>0</v>
      </c>
      <c r="B269">
        <f>_xlfn.NUMBERVALUE('Data entry - 22.23 Y11'!M269)</f>
        <v>0</v>
      </c>
      <c r="C269">
        <f>_xlfn.NUMBERVALUE('Data entry - 23.24 Y11'!M269)</f>
        <v>0</v>
      </c>
    </row>
    <row r="270" spans="1:3" x14ac:dyDescent="0.25">
      <c r="A270">
        <f>_xlfn.NUMBERVALUE('Data entry - 21.22 Y11'!M270)</f>
        <v>0</v>
      </c>
      <c r="B270">
        <f>_xlfn.NUMBERVALUE('Data entry - 22.23 Y11'!M270)</f>
        <v>0</v>
      </c>
      <c r="C270">
        <f>_xlfn.NUMBERVALUE('Data entry - 23.24 Y11'!M270)</f>
        <v>0</v>
      </c>
    </row>
    <row r="271" spans="1:3" x14ac:dyDescent="0.25">
      <c r="A271">
        <f>_xlfn.NUMBERVALUE('Data entry - 21.22 Y11'!M271)</f>
        <v>0</v>
      </c>
      <c r="B271">
        <f>_xlfn.NUMBERVALUE('Data entry - 22.23 Y11'!M271)</f>
        <v>0</v>
      </c>
      <c r="C271">
        <f>_xlfn.NUMBERVALUE('Data entry - 23.24 Y11'!M271)</f>
        <v>0</v>
      </c>
    </row>
    <row r="272" spans="1:3" x14ac:dyDescent="0.25">
      <c r="A272">
        <f>_xlfn.NUMBERVALUE('Data entry - 21.22 Y11'!M272)</f>
        <v>0</v>
      </c>
      <c r="B272">
        <f>_xlfn.NUMBERVALUE('Data entry - 22.23 Y11'!M272)</f>
        <v>0</v>
      </c>
      <c r="C272">
        <f>_xlfn.NUMBERVALUE('Data entry - 23.24 Y11'!M272)</f>
        <v>0</v>
      </c>
    </row>
    <row r="273" spans="1:3" x14ac:dyDescent="0.25">
      <c r="A273">
        <f>_xlfn.NUMBERVALUE('Data entry - 21.22 Y11'!M273)</f>
        <v>0</v>
      </c>
      <c r="B273">
        <f>_xlfn.NUMBERVALUE('Data entry - 22.23 Y11'!M273)</f>
        <v>0</v>
      </c>
      <c r="C273">
        <f>_xlfn.NUMBERVALUE('Data entry - 23.24 Y11'!M273)</f>
        <v>0</v>
      </c>
    </row>
    <row r="274" spans="1:3" x14ac:dyDescent="0.25">
      <c r="A274">
        <f>_xlfn.NUMBERVALUE('Data entry - 21.22 Y11'!M274)</f>
        <v>0</v>
      </c>
      <c r="B274">
        <f>_xlfn.NUMBERVALUE('Data entry - 22.23 Y11'!M274)</f>
        <v>0</v>
      </c>
      <c r="C274">
        <f>_xlfn.NUMBERVALUE('Data entry - 23.24 Y11'!M274)</f>
        <v>0</v>
      </c>
    </row>
    <row r="275" spans="1:3" x14ac:dyDescent="0.25">
      <c r="A275">
        <f>_xlfn.NUMBERVALUE('Data entry - 21.22 Y11'!M275)</f>
        <v>0</v>
      </c>
      <c r="B275">
        <f>_xlfn.NUMBERVALUE('Data entry - 22.23 Y11'!M275)</f>
        <v>0</v>
      </c>
      <c r="C275">
        <f>_xlfn.NUMBERVALUE('Data entry - 23.24 Y11'!M275)</f>
        <v>0</v>
      </c>
    </row>
    <row r="276" spans="1:3" x14ac:dyDescent="0.25">
      <c r="A276">
        <f>_xlfn.NUMBERVALUE('Data entry - 21.22 Y11'!M276)</f>
        <v>0</v>
      </c>
      <c r="B276">
        <f>_xlfn.NUMBERVALUE('Data entry - 22.23 Y11'!M276)</f>
        <v>0</v>
      </c>
      <c r="C276">
        <f>_xlfn.NUMBERVALUE('Data entry - 23.24 Y11'!M276)</f>
        <v>0</v>
      </c>
    </row>
    <row r="277" spans="1:3" x14ac:dyDescent="0.25">
      <c r="A277">
        <f>_xlfn.NUMBERVALUE('Data entry - 21.22 Y11'!M277)</f>
        <v>0</v>
      </c>
      <c r="B277">
        <f>_xlfn.NUMBERVALUE('Data entry - 22.23 Y11'!M277)</f>
        <v>0</v>
      </c>
      <c r="C277">
        <f>_xlfn.NUMBERVALUE('Data entry - 23.24 Y11'!M277)</f>
        <v>0</v>
      </c>
    </row>
    <row r="278" spans="1:3" x14ac:dyDescent="0.25">
      <c r="A278">
        <f>_xlfn.NUMBERVALUE('Data entry - 21.22 Y11'!M278)</f>
        <v>0</v>
      </c>
      <c r="B278">
        <f>_xlfn.NUMBERVALUE('Data entry - 22.23 Y11'!M278)</f>
        <v>0</v>
      </c>
      <c r="C278">
        <f>_xlfn.NUMBERVALUE('Data entry - 23.24 Y11'!M278)</f>
        <v>0</v>
      </c>
    </row>
    <row r="279" spans="1:3" x14ac:dyDescent="0.25">
      <c r="A279">
        <f>_xlfn.NUMBERVALUE('Data entry - 21.22 Y11'!M279)</f>
        <v>0</v>
      </c>
      <c r="B279">
        <f>_xlfn.NUMBERVALUE('Data entry - 22.23 Y11'!M279)</f>
        <v>0</v>
      </c>
      <c r="C279">
        <f>_xlfn.NUMBERVALUE('Data entry - 23.24 Y11'!M279)</f>
        <v>0</v>
      </c>
    </row>
    <row r="280" spans="1:3" x14ac:dyDescent="0.25">
      <c r="A280">
        <f>_xlfn.NUMBERVALUE('Data entry - 21.22 Y11'!M280)</f>
        <v>0</v>
      </c>
      <c r="B280">
        <f>_xlfn.NUMBERVALUE('Data entry - 22.23 Y11'!M280)</f>
        <v>0</v>
      </c>
      <c r="C280">
        <f>_xlfn.NUMBERVALUE('Data entry - 23.24 Y11'!M280)</f>
        <v>0</v>
      </c>
    </row>
    <row r="281" spans="1:3" x14ac:dyDescent="0.25">
      <c r="A281">
        <f>_xlfn.NUMBERVALUE('Data entry - 21.22 Y11'!M281)</f>
        <v>0</v>
      </c>
      <c r="B281">
        <f>_xlfn.NUMBERVALUE('Data entry - 22.23 Y11'!M281)</f>
        <v>0</v>
      </c>
      <c r="C281">
        <f>_xlfn.NUMBERVALUE('Data entry - 23.24 Y11'!M281)</f>
        <v>0</v>
      </c>
    </row>
    <row r="282" spans="1:3" x14ac:dyDescent="0.25">
      <c r="A282">
        <f>_xlfn.NUMBERVALUE('Data entry - 21.22 Y11'!M282)</f>
        <v>0</v>
      </c>
      <c r="B282">
        <f>_xlfn.NUMBERVALUE('Data entry - 22.23 Y11'!M282)</f>
        <v>0</v>
      </c>
      <c r="C282">
        <f>_xlfn.NUMBERVALUE('Data entry - 23.24 Y11'!M282)</f>
        <v>0</v>
      </c>
    </row>
    <row r="283" spans="1:3" x14ac:dyDescent="0.25">
      <c r="A283">
        <f>_xlfn.NUMBERVALUE('Data entry - 21.22 Y11'!M283)</f>
        <v>0</v>
      </c>
      <c r="B283">
        <f>_xlfn.NUMBERVALUE('Data entry - 22.23 Y11'!M283)</f>
        <v>0</v>
      </c>
      <c r="C283">
        <f>_xlfn.NUMBERVALUE('Data entry - 23.24 Y11'!M283)</f>
        <v>0</v>
      </c>
    </row>
    <row r="284" spans="1:3" x14ac:dyDescent="0.25">
      <c r="A284">
        <f>_xlfn.NUMBERVALUE('Data entry - 21.22 Y11'!M284)</f>
        <v>0</v>
      </c>
      <c r="B284">
        <f>_xlfn.NUMBERVALUE('Data entry - 22.23 Y11'!M284)</f>
        <v>0</v>
      </c>
      <c r="C284">
        <f>_xlfn.NUMBERVALUE('Data entry - 23.24 Y11'!M284)</f>
        <v>0</v>
      </c>
    </row>
    <row r="285" spans="1:3" x14ac:dyDescent="0.25">
      <c r="A285">
        <f>_xlfn.NUMBERVALUE('Data entry - 21.22 Y11'!M285)</f>
        <v>0</v>
      </c>
      <c r="B285">
        <f>_xlfn.NUMBERVALUE('Data entry - 22.23 Y11'!M285)</f>
        <v>0</v>
      </c>
      <c r="C285">
        <f>_xlfn.NUMBERVALUE('Data entry - 23.24 Y11'!M285)</f>
        <v>0</v>
      </c>
    </row>
    <row r="286" spans="1:3" x14ac:dyDescent="0.25">
      <c r="A286">
        <f>_xlfn.NUMBERVALUE('Data entry - 21.22 Y11'!M286)</f>
        <v>0</v>
      </c>
      <c r="B286">
        <f>_xlfn.NUMBERVALUE('Data entry - 22.23 Y11'!M286)</f>
        <v>0</v>
      </c>
      <c r="C286">
        <f>_xlfn.NUMBERVALUE('Data entry - 23.24 Y11'!M286)</f>
        <v>0</v>
      </c>
    </row>
    <row r="287" spans="1:3" x14ac:dyDescent="0.25">
      <c r="A287">
        <f>_xlfn.NUMBERVALUE('Data entry - 21.22 Y11'!M287)</f>
        <v>0</v>
      </c>
      <c r="B287">
        <f>_xlfn.NUMBERVALUE('Data entry - 22.23 Y11'!M287)</f>
        <v>0</v>
      </c>
      <c r="C287">
        <f>_xlfn.NUMBERVALUE('Data entry - 23.24 Y11'!M287)</f>
        <v>0</v>
      </c>
    </row>
    <row r="288" spans="1:3" x14ac:dyDescent="0.25">
      <c r="A288">
        <f>_xlfn.NUMBERVALUE('Data entry - 21.22 Y11'!M288)</f>
        <v>0</v>
      </c>
      <c r="B288">
        <f>_xlfn.NUMBERVALUE('Data entry - 22.23 Y11'!M288)</f>
        <v>0</v>
      </c>
      <c r="C288">
        <f>_xlfn.NUMBERVALUE('Data entry - 23.24 Y11'!M288)</f>
        <v>0</v>
      </c>
    </row>
    <row r="289" spans="1:3" x14ac:dyDescent="0.25">
      <c r="A289">
        <f>_xlfn.NUMBERVALUE('Data entry - 21.22 Y11'!M289)</f>
        <v>0</v>
      </c>
      <c r="B289">
        <f>_xlfn.NUMBERVALUE('Data entry - 22.23 Y11'!M289)</f>
        <v>0</v>
      </c>
      <c r="C289">
        <f>_xlfn.NUMBERVALUE('Data entry - 23.24 Y11'!M289)</f>
        <v>0</v>
      </c>
    </row>
    <row r="290" spans="1:3" x14ac:dyDescent="0.25">
      <c r="A290">
        <f>_xlfn.NUMBERVALUE('Data entry - 21.22 Y11'!M290)</f>
        <v>0</v>
      </c>
      <c r="B290">
        <f>_xlfn.NUMBERVALUE('Data entry - 22.23 Y11'!M290)</f>
        <v>0</v>
      </c>
      <c r="C290">
        <f>_xlfn.NUMBERVALUE('Data entry - 23.24 Y11'!M290)</f>
        <v>0</v>
      </c>
    </row>
    <row r="291" spans="1:3" x14ac:dyDescent="0.25">
      <c r="A291">
        <f>_xlfn.NUMBERVALUE('Data entry - 21.22 Y11'!M291)</f>
        <v>0</v>
      </c>
      <c r="B291">
        <f>_xlfn.NUMBERVALUE('Data entry - 22.23 Y11'!M291)</f>
        <v>0</v>
      </c>
      <c r="C291">
        <f>_xlfn.NUMBERVALUE('Data entry - 23.24 Y11'!M291)</f>
        <v>0</v>
      </c>
    </row>
    <row r="292" spans="1:3" x14ac:dyDescent="0.25">
      <c r="A292">
        <f>_xlfn.NUMBERVALUE('Data entry - 21.22 Y11'!M292)</f>
        <v>0</v>
      </c>
      <c r="B292">
        <f>_xlfn.NUMBERVALUE('Data entry - 22.23 Y11'!M292)</f>
        <v>0</v>
      </c>
      <c r="C292">
        <f>_xlfn.NUMBERVALUE('Data entry - 23.24 Y11'!M292)</f>
        <v>0</v>
      </c>
    </row>
    <row r="293" spans="1:3" x14ac:dyDescent="0.25">
      <c r="A293">
        <f>_xlfn.NUMBERVALUE('Data entry - 21.22 Y11'!M293)</f>
        <v>0</v>
      </c>
      <c r="B293">
        <f>_xlfn.NUMBERVALUE('Data entry - 22.23 Y11'!M293)</f>
        <v>0</v>
      </c>
      <c r="C293">
        <f>_xlfn.NUMBERVALUE('Data entry - 23.24 Y11'!M293)</f>
        <v>0</v>
      </c>
    </row>
    <row r="294" spans="1:3" x14ac:dyDescent="0.25">
      <c r="A294">
        <f>_xlfn.NUMBERVALUE('Data entry - 21.22 Y11'!M294)</f>
        <v>0</v>
      </c>
      <c r="B294">
        <f>_xlfn.NUMBERVALUE('Data entry - 22.23 Y11'!M294)</f>
        <v>0</v>
      </c>
      <c r="C294">
        <f>_xlfn.NUMBERVALUE('Data entry - 23.24 Y11'!M294)</f>
        <v>0</v>
      </c>
    </row>
    <row r="295" spans="1:3" x14ac:dyDescent="0.25">
      <c r="A295">
        <f>_xlfn.NUMBERVALUE('Data entry - 21.22 Y11'!M295)</f>
        <v>0</v>
      </c>
      <c r="B295">
        <f>_xlfn.NUMBERVALUE('Data entry - 22.23 Y11'!M295)</f>
        <v>0</v>
      </c>
      <c r="C295">
        <f>_xlfn.NUMBERVALUE('Data entry - 23.24 Y11'!M295)</f>
        <v>0</v>
      </c>
    </row>
    <row r="296" spans="1:3" x14ac:dyDescent="0.25">
      <c r="A296">
        <f>_xlfn.NUMBERVALUE('Data entry - 21.22 Y11'!M296)</f>
        <v>0</v>
      </c>
      <c r="B296">
        <f>_xlfn.NUMBERVALUE('Data entry - 22.23 Y11'!M296)</f>
        <v>0</v>
      </c>
      <c r="C296">
        <f>_xlfn.NUMBERVALUE('Data entry - 23.24 Y11'!M296)</f>
        <v>0</v>
      </c>
    </row>
    <row r="297" spans="1:3" x14ac:dyDescent="0.25">
      <c r="A297">
        <f>_xlfn.NUMBERVALUE('Data entry - 21.22 Y11'!M297)</f>
        <v>0</v>
      </c>
      <c r="B297">
        <f>_xlfn.NUMBERVALUE('Data entry - 22.23 Y11'!M297)</f>
        <v>0</v>
      </c>
      <c r="C297">
        <f>_xlfn.NUMBERVALUE('Data entry - 23.24 Y11'!M297)</f>
        <v>0</v>
      </c>
    </row>
    <row r="298" spans="1:3" x14ac:dyDescent="0.25">
      <c r="A298">
        <f>_xlfn.NUMBERVALUE('Data entry - 21.22 Y11'!M298)</f>
        <v>0</v>
      </c>
      <c r="B298">
        <f>_xlfn.NUMBERVALUE('Data entry - 22.23 Y11'!M298)</f>
        <v>0</v>
      </c>
      <c r="C298">
        <f>_xlfn.NUMBERVALUE('Data entry - 23.24 Y11'!M298)</f>
        <v>0</v>
      </c>
    </row>
    <row r="299" spans="1:3" x14ac:dyDescent="0.25">
      <c r="A299">
        <f>_xlfn.NUMBERVALUE('Data entry - 21.22 Y11'!M299)</f>
        <v>0</v>
      </c>
      <c r="B299">
        <f>_xlfn.NUMBERVALUE('Data entry - 22.23 Y11'!M299)</f>
        <v>0</v>
      </c>
      <c r="C299">
        <f>_xlfn.NUMBERVALUE('Data entry - 23.24 Y11'!M299)</f>
        <v>0</v>
      </c>
    </row>
    <row r="300" spans="1:3" x14ac:dyDescent="0.25">
      <c r="A300">
        <f>_xlfn.NUMBERVALUE('Data entry - 21.22 Y11'!M300)</f>
        <v>0</v>
      </c>
      <c r="B300">
        <f>_xlfn.NUMBERVALUE('Data entry - 22.23 Y11'!M300)</f>
        <v>0</v>
      </c>
      <c r="C300">
        <f>_xlfn.NUMBERVALUE('Data entry - 23.24 Y11'!M300)</f>
        <v>0</v>
      </c>
    </row>
    <row r="301" spans="1:3" x14ac:dyDescent="0.25">
      <c r="A301">
        <f>_xlfn.NUMBERVALUE('Data entry - 21.22 Y11'!M301)</f>
        <v>0</v>
      </c>
      <c r="B301">
        <f>_xlfn.NUMBERVALUE('Data entry - 22.23 Y11'!M301)</f>
        <v>0</v>
      </c>
      <c r="C301">
        <f>_xlfn.NUMBERVALUE('Data entry - 23.24 Y11'!M301)</f>
        <v>0</v>
      </c>
    </row>
    <row r="302" spans="1:3" x14ac:dyDescent="0.25">
      <c r="A302">
        <f>_xlfn.NUMBERVALUE('Data entry - 21.22 Y11'!M302)</f>
        <v>0</v>
      </c>
      <c r="B302">
        <f>_xlfn.NUMBERVALUE('Data entry - 22.23 Y11'!M302)</f>
        <v>0</v>
      </c>
      <c r="C302">
        <f>_xlfn.NUMBERVALUE('Data entry - 23.24 Y11'!M302)</f>
        <v>0</v>
      </c>
    </row>
    <row r="303" spans="1:3" x14ac:dyDescent="0.25">
      <c r="A303">
        <f>_xlfn.NUMBERVALUE('Data entry - 21.22 Y11'!M303)</f>
        <v>0</v>
      </c>
      <c r="B303">
        <f>_xlfn.NUMBERVALUE('Data entry - 22.23 Y11'!M303)</f>
        <v>0</v>
      </c>
      <c r="C303">
        <f>_xlfn.NUMBERVALUE('Data entry - 23.24 Y11'!M303)</f>
        <v>0</v>
      </c>
    </row>
    <row r="304" spans="1:3" x14ac:dyDescent="0.25">
      <c r="A304">
        <f>_xlfn.NUMBERVALUE('Data entry - 21.22 Y11'!M304)</f>
        <v>0</v>
      </c>
      <c r="B304">
        <f>_xlfn.NUMBERVALUE('Data entry - 22.23 Y11'!M304)</f>
        <v>0</v>
      </c>
      <c r="C304">
        <f>_xlfn.NUMBERVALUE('Data entry - 23.24 Y11'!M304)</f>
        <v>0</v>
      </c>
    </row>
    <row r="305" spans="1:3" x14ac:dyDescent="0.25">
      <c r="A305">
        <f>_xlfn.NUMBERVALUE('Data entry - 21.22 Y11'!M305)</f>
        <v>0</v>
      </c>
      <c r="B305">
        <f>_xlfn.NUMBERVALUE('Data entry - 22.23 Y11'!M305)</f>
        <v>0</v>
      </c>
      <c r="C305">
        <f>_xlfn.NUMBERVALUE('Data entry - 23.24 Y11'!M305)</f>
        <v>0</v>
      </c>
    </row>
    <row r="306" spans="1:3" x14ac:dyDescent="0.25">
      <c r="A306">
        <f>_xlfn.NUMBERVALUE('Data entry - 21.22 Y11'!M306)</f>
        <v>0</v>
      </c>
      <c r="B306">
        <f>_xlfn.NUMBERVALUE('Data entry - 22.23 Y11'!M306)</f>
        <v>0</v>
      </c>
      <c r="C306">
        <f>_xlfn.NUMBERVALUE('Data entry - 23.24 Y11'!M306)</f>
        <v>0</v>
      </c>
    </row>
    <row r="307" spans="1:3" x14ac:dyDescent="0.25">
      <c r="A307">
        <f>_xlfn.NUMBERVALUE('Data entry - 21.22 Y11'!M307)</f>
        <v>0</v>
      </c>
      <c r="B307">
        <f>_xlfn.NUMBERVALUE('Data entry - 22.23 Y11'!M307)</f>
        <v>0</v>
      </c>
      <c r="C307">
        <f>_xlfn.NUMBERVALUE('Data entry - 23.24 Y11'!M307)</f>
        <v>0</v>
      </c>
    </row>
    <row r="308" spans="1:3" x14ac:dyDescent="0.25">
      <c r="A308">
        <f>_xlfn.NUMBERVALUE('Data entry - 21.22 Y11'!M308)</f>
        <v>0</v>
      </c>
      <c r="B308">
        <f>_xlfn.NUMBERVALUE('Data entry - 22.23 Y11'!M308)</f>
        <v>0</v>
      </c>
      <c r="C308">
        <f>_xlfn.NUMBERVALUE('Data entry - 23.24 Y11'!M308)</f>
        <v>0</v>
      </c>
    </row>
    <row r="309" spans="1:3" x14ac:dyDescent="0.25">
      <c r="A309">
        <f>_xlfn.NUMBERVALUE('Data entry - 21.22 Y11'!M309)</f>
        <v>0</v>
      </c>
      <c r="B309">
        <f>_xlfn.NUMBERVALUE('Data entry - 22.23 Y11'!M309)</f>
        <v>0</v>
      </c>
      <c r="C309">
        <f>_xlfn.NUMBERVALUE('Data entry - 23.24 Y11'!M309)</f>
        <v>0</v>
      </c>
    </row>
    <row r="310" spans="1:3" x14ac:dyDescent="0.25">
      <c r="A310">
        <f>_xlfn.NUMBERVALUE('Data entry - 21.22 Y11'!M310)</f>
        <v>0</v>
      </c>
      <c r="B310">
        <f>_xlfn.NUMBERVALUE('Data entry - 22.23 Y11'!M310)</f>
        <v>0</v>
      </c>
      <c r="C310">
        <f>_xlfn.NUMBERVALUE('Data entry - 23.24 Y11'!M310)</f>
        <v>0</v>
      </c>
    </row>
    <row r="311" spans="1:3" x14ac:dyDescent="0.25">
      <c r="A311">
        <f>_xlfn.NUMBERVALUE('Data entry - 21.22 Y11'!M311)</f>
        <v>0</v>
      </c>
      <c r="B311">
        <f>_xlfn.NUMBERVALUE('Data entry - 22.23 Y11'!M311)</f>
        <v>0</v>
      </c>
      <c r="C311">
        <f>_xlfn.NUMBERVALUE('Data entry - 23.24 Y11'!M311)</f>
        <v>0</v>
      </c>
    </row>
    <row r="312" spans="1:3" x14ac:dyDescent="0.25">
      <c r="A312">
        <f>_xlfn.NUMBERVALUE('Data entry - 21.22 Y11'!M312)</f>
        <v>0</v>
      </c>
      <c r="B312">
        <f>_xlfn.NUMBERVALUE('Data entry - 22.23 Y11'!M312)</f>
        <v>0</v>
      </c>
      <c r="C312">
        <f>_xlfn.NUMBERVALUE('Data entry - 23.24 Y11'!M312)</f>
        <v>0</v>
      </c>
    </row>
    <row r="313" spans="1:3" x14ac:dyDescent="0.25">
      <c r="A313">
        <f>_xlfn.NUMBERVALUE('Data entry - 21.22 Y11'!M313)</f>
        <v>0</v>
      </c>
      <c r="B313">
        <f>_xlfn.NUMBERVALUE('Data entry - 22.23 Y11'!M313)</f>
        <v>0</v>
      </c>
      <c r="C313">
        <f>_xlfn.NUMBERVALUE('Data entry - 23.24 Y11'!M313)</f>
        <v>0</v>
      </c>
    </row>
    <row r="314" spans="1:3" x14ac:dyDescent="0.25">
      <c r="A314">
        <f>_xlfn.NUMBERVALUE('Data entry - 21.22 Y11'!M314)</f>
        <v>0</v>
      </c>
      <c r="B314">
        <f>_xlfn.NUMBERVALUE('Data entry - 22.23 Y11'!M314)</f>
        <v>0</v>
      </c>
      <c r="C314">
        <f>_xlfn.NUMBERVALUE('Data entry - 23.24 Y11'!M314)</f>
        <v>0</v>
      </c>
    </row>
    <row r="315" spans="1:3" x14ac:dyDescent="0.25">
      <c r="A315">
        <f>_xlfn.NUMBERVALUE('Data entry - 21.22 Y11'!M315)</f>
        <v>0</v>
      </c>
      <c r="B315">
        <f>_xlfn.NUMBERVALUE('Data entry - 22.23 Y11'!M315)</f>
        <v>0</v>
      </c>
      <c r="C315">
        <f>_xlfn.NUMBERVALUE('Data entry - 23.24 Y11'!M315)</f>
        <v>0</v>
      </c>
    </row>
    <row r="316" spans="1:3" x14ac:dyDescent="0.25">
      <c r="A316">
        <f>_xlfn.NUMBERVALUE('Data entry - 21.22 Y11'!M316)</f>
        <v>0</v>
      </c>
      <c r="B316">
        <f>_xlfn.NUMBERVALUE('Data entry - 22.23 Y11'!M316)</f>
        <v>0</v>
      </c>
      <c r="C316">
        <f>_xlfn.NUMBERVALUE('Data entry - 23.24 Y11'!M316)</f>
        <v>0</v>
      </c>
    </row>
    <row r="317" spans="1:3" x14ac:dyDescent="0.25">
      <c r="A317">
        <f>_xlfn.NUMBERVALUE('Data entry - 21.22 Y11'!M317)</f>
        <v>0</v>
      </c>
      <c r="B317">
        <f>_xlfn.NUMBERVALUE('Data entry - 22.23 Y11'!M317)</f>
        <v>0</v>
      </c>
      <c r="C317">
        <f>_xlfn.NUMBERVALUE('Data entry - 23.24 Y11'!M317)</f>
        <v>0</v>
      </c>
    </row>
    <row r="318" spans="1:3" x14ac:dyDescent="0.25">
      <c r="A318">
        <f>_xlfn.NUMBERVALUE('Data entry - 21.22 Y11'!M318)</f>
        <v>0</v>
      </c>
      <c r="B318">
        <f>_xlfn.NUMBERVALUE('Data entry - 22.23 Y11'!M318)</f>
        <v>0</v>
      </c>
      <c r="C318">
        <f>_xlfn.NUMBERVALUE('Data entry - 23.24 Y11'!M318)</f>
        <v>0</v>
      </c>
    </row>
    <row r="319" spans="1:3" x14ac:dyDescent="0.25">
      <c r="A319">
        <f>_xlfn.NUMBERVALUE('Data entry - 21.22 Y11'!M319)</f>
        <v>0</v>
      </c>
      <c r="B319">
        <f>_xlfn.NUMBERVALUE('Data entry - 22.23 Y11'!M319)</f>
        <v>0</v>
      </c>
      <c r="C319">
        <f>_xlfn.NUMBERVALUE('Data entry - 23.24 Y11'!M319)</f>
        <v>0</v>
      </c>
    </row>
    <row r="320" spans="1:3" x14ac:dyDescent="0.25">
      <c r="A320">
        <f>_xlfn.NUMBERVALUE('Data entry - 21.22 Y11'!M320)</f>
        <v>0</v>
      </c>
      <c r="B320">
        <f>_xlfn.NUMBERVALUE('Data entry - 22.23 Y11'!M320)</f>
        <v>0</v>
      </c>
      <c r="C320">
        <f>_xlfn.NUMBERVALUE('Data entry - 23.24 Y11'!M320)</f>
        <v>0</v>
      </c>
    </row>
    <row r="321" spans="1:3" x14ac:dyDescent="0.25">
      <c r="A321">
        <f>_xlfn.NUMBERVALUE('Data entry - 21.22 Y11'!M321)</f>
        <v>0</v>
      </c>
      <c r="B321">
        <f>_xlfn.NUMBERVALUE('Data entry - 22.23 Y11'!M321)</f>
        <v>0</v>
      </c>
      <c r="C321">
        <f>_xlfn.NUMBERVALUE('Data entry - 23.24 Y11'!M321)</f>
        <v>0</v>
      </c>
    </row>
    <row r="322" spans="1:3" x14ac:dyDescent="0.25">
      <c r="A322">
        <f>_xlfn.NUMBERVALUE('Data entry - 21.22 Y11'!M322)</f>
        <v>0</v>
      </c>
      <c r="B322">
        <f>_xlfn.NUMBERVALUE('Data entry - 22.23 Y11'!M322)</f>
        <v>0</v>
      </c>
      <c r="C322">
        <f>_xlfn.NUMBERVALUE('Data entry - 23.24 Y11'!M322)</f>
        <v>0</v>
      </c>
    </row>
    <row r="323" spans="1:3" x14ac:dyDescent="0.25">
      <c r="A323">
        <f>_xlfn.NUMBERVALUE('Data entry - 21.22 Y11'!M323)</f>
        <v>0</v>
      </c>
      <c r="B323">
        <f>_xlfn.NUMBERVALUE('Data entry - 22.23 Y11'!M323)</f>
        <v>0</v>
      </c>
      <c r="C323">
        <f>_xlfn.NUMBERVALUE('Data entry - 23.24 Y11'!M323)</f>
        <v>0</v>
      </c>
    </row>
    <row r="324" spans="1:3" x14ac:dyDescent="0.25">
      <c r="A324">
        <f>_xlfn.NUMBERVALUE('Data entry - 21.22 Y11'!M324)</f>
        <v>0</v>
      </c>
      <c r="B324">
        <f>_xlfn.NUMBERVALUE('Data entry - 22.23 Y11'!M324)</f>
        <v>0</v>
      </c>
      <c r="C324">
        <f>_xlfn.NUMBERVALUE('Data entry - 23.24 Y11'!M324)</f>
        <v>0</v>
      </c>
    </row>
    <row r="325" spans="1:3" x14ac:dyDescent="0.25">
      <c r="A325">
        <f>_xlfn.NUMBERVALUE('Data entry - 21.22 Y11'!M325)</f>
        <v>0</v>
      </c>
      <c r="B325">
        <f>_xlfn.NUMBERVALUE('Data entry - 22.23 Y11'!M325)</f>
        <v>0</v>
      </c>
      <c r="C325">
        <f>_xlfn.NUMBERVALUE('Data entry - 23.24 Y11'!M325)</f>
        <v>0</v>
      </c>
    </row>
    <row r="326" spans="1:3" x14ac:dyDescent="0.25">
      <c r="A326">
        <f>_xlfn.NUMBERVALUE('Data entry - 21.22 Y11'!M326)</f>
        <v>0</v>
      </c>
      <c r="B326">
        <f>_xlfn.NUMBERVALUE('Data entry - 22.23 Y11'!M326)</f>
        <v>0</v>
      </c>
      <c r="C326">
        <f>_xlfn.NUMBERVALUE('Data entry - 23.24 Y11'!M326)</f>
        <v>0</v>
      </c>
    </row>
    <row r="327" spans="1:3" x14ac:dyDescent="0.25">
      <c r="A327">
        <f>_xlfn.NUMBERVALUE('Data entry - 21.22 Y11'!M327)</f>
        <v>0</v>
      </c>
      <c r="B327">
        <f>_xlfn.NUMBERVALUE('Data entry - 22.23 Y11'!M327)</f>
        <v>0</v>
      </c>
      <c r="C327">
        <f>_xlfn.NUMBERVALUE('Data entry - 23.24 Y11'!M327)</f>
        <v>0</v>
      </c>
    </row>
    <row r="328" spans="1:3" x14ac:dyDescent="0.25">
      <c r="A328">
        <f>_xlfn.NUMBERVALUE('Data entry - 21.22 Y11'!M328)</f>
        <v>0</v>
      </c>
      <c r="B328">
        <f>_xlfn.NUMBERVALUE('Data entry - 22.23 Y11'!M328)</f>
        <v>0</v>
      </c>
      <c r="C328">
        <f>_xlfn.NUMBERVALUE('Data entry - 23.24 Y11'!M328)</f>
        <v>0</v>
      </c>
    </row>
    <row r="329" spans="1:3" x14ac:dyDescent="0.25">
      <c r="A329">
        <f>_xlfn.NUMBERVALUE('Data entry - 21.22 Y11'!M329)</f>
        <v>0</v>
      </c>
      <c r="B329">
        <f>_xlfn.NUMBERVALUE('Data entry - 22.23 Y11'!M329)</f>
        <v>0</v>
      </c>
      <c r="C329">
        <f>_xlfn.NUMBERVALUE('Data entry - 23.24 Y11'!M329)</f>
        <v>0</v>
      </c>
    </row>
    <row r="330" spans="1:3" x14ac:dyDescent="0.25">
      <c r="A330">
        <f>_xlfn.NUMBERVALUE('Data entry - 21.22 Y11'!M330)</f>
        <v>0</v>
      </c>
      <c r="B330">
        <f>_xlfn.NUMBERVALUE('Data entry - 22.23 Y11'!M330)</f>
        <v>0</v>
      </c>
      <c r="C330">
        <f>_xlfn.NUMBERVALUE('Data entry - 23.24 Y11'!M330)</f>
        <v>0</v>
      </c>
    </row>
    <row r="331" spans="1:3" x14ac:dyDescent="0.25">
      <c r="A331">
        <f>_xlfn.NUMBERVALUE('Data entry - 21.22 Y11'!M331)</f>
        <v>0</v>
      </c>
      <c r="B331">
        <f>_xlfn.NUMBERVALUE('Data entry - 22.23 Y11'!M331)</f>
        <v>0</v>
      </c>
      <c r="C331">
        <f>_xlfn.NUMBERVALUE('Data entry - 23.24 Y11'!M331)</f>
        <v>0</v>
      </c>
    </row>
    <row r="332" spans="1:3" x14ac:dyDescent="0.25">
      <c r="A332">
        <f>_xlfn.NUMBERVALUE('Data entry - 21.22 Y11'!M332)</f>
        <v>0</v>
      </c>
      <c r="B332">
        <f>_xlfn.NUMBERVALUE('Data entry - 22.23 Y11'!M332)</f>
        <v>0</v>
      </c>
      <c r="C332">
        <f>_xlfn.NUMBERVALUE('Data entry - 23.24 Y11'!M332)</f>
        <v>0</v>
      </c>
    </row>
    <row r="333" spans="1:3" x14ac:dyDescent="0.25">
      <c r="A333">
        <f>_xlfn.NUMBERVALUE('Data entry - 21.22 Y11'!M333)</f>
        <v>0</v>
      </c>
      <c r="B333">
        <f>_xlfn.NUMBERVALUE('Data entry - 22.23 Y11'!M333)</f>
        <v>0</v>
      </c>
      <c r="C333">
        <f>_xlfn.NUMBERVALUE('Data entry - 23.24 Y11'!M333)</f>
        <v>0</v>
      </c>
    </row>
    <row r="334" spans="1:3" x14ac:dyDescent="0.25">
      <c r="A334">
        <f>_xlfn.NUMBERVALUE('Data entry - 21.22 Y11'!M334)</f>
        <v>0</v>
      </c>
      <c r="B334">
        <f>_xlfn.NUMBERVALUE('Data entry - 22.23 Y11'!M334)</f>
        <v>0</v>
      </c>
      <c r="C334">
        <f>_xlfn.NUMBERVALUE('Data entry - 23.24 Y11'!M334)</f>
        <v>0</v>
      </c>
    </row>
    <row r="335" spans="1:3" x14ac:dyDescent="0.25">
      <c r="A335">
        <f>_xlfn.NUMBERVALUE('Data entry - 21.22 Y11'!M335)</f>
        <v>0</v>
      </c>
      <c r="B335">
        <f>_xlfn.NUMBERVALUE('Data entry - 22.23 Y11'!M335)</f>
        <v>0</v>
      </c>
      <c r="C335">
        <f>_xlfn.NUMBERVALUE('Data entry - 23.24 Y11'!M335)</f>
        <v>0</v>
      </c>
    </row>
    <row r="336" spans="1:3" x14ac:dyDescent="0.25">
      <c r="A336">
        <f>_xlfn.NUMBERVALUE('Data entry - 21.22 Y11'!M336)</f>
        <v>0</v>
      </c>
      <c r="B336">
        <f>_xlfn.NUMBERVALUE('Data entry - 22.23 Y11'!M336)</f>
        <v>0</v>
      </c>
      <c r="C336">
        <f>_xlfn.NUMBERVALUE('Data entry - 23.24 Y11'!M336)</f>
        <v>0</v>
      </c>
    </row>
    <row r="337" spans="1:3" x14ac:dyDescent="0.25">
      <c r="A337">
        <f>_xlfn.NUMBERVALUE('Data entry - 21.22 Y11'!M337)</f>
        <v>0</v>
      </c>
      <c r="B337">
        <f>_xlfn.NUMBERVALUE('Data entry - 22.23 Y11'!M337)</f>
        <v>0</v>
      </c>
      <c r="C337">
        <f>_xlfn.NUMBERVALUE('Data entry - 23.24 Y11'!M337)</f>
        <v>0</v>
      </c>
    </row>
    <row r="338" spans="1:3" x14ac:dyDescent="0.25">
      <c r="A338">
        <f>_xlfn.NUMBERVALUE('Data entry - 21.22 Y11'!M338)</f>
        <v>0</v>
      </c>
      <c r="B338">
        <f>_xlfn.NUMBERVALUE('Data entry - 22.23 Y11'!M338)</f>
        <v>0</v>
      </c>
      <c r="C338">
        <f>_xlfn.NUMBERVALUE('Data entry - 23.24 Y11'!M338)</f>
        <v>0</v>
      </c>
    </row>
    <row r="339" spans="1:3" x14ac:dyDescent="0.25">
      <c r="A339">
        <f>_xlfn.NUMBERVALUE('Data entry - 21.22 Y11'!M339)</f>
        <v>0</v>
      </c>
      <c r="B339">
        <f>_xlfn.NUMBERVALUE('Data entry - 22.23 Y11'!M339)</f>
        <v>0</v>
      </c>
      <c r="C339">
        <f>_xlfn.NUMBERVALUE('Data entry - 23.24 Y11'!M339)</f>
        <v>0</v>
      </c>
    </row>
    <row r="340" spans="1:3" x14ac:dyDescent="0.25">
      <c r="A340">
        <f>_xlfn.NUMBERVALUE('Data entry - 21.22 Y11'!M340)</f>
        <v>0</v>
      </c>
      <c r="B340">
        <f>_xlfn.NUMBERVALUE('Data entry - 22.23 Y11'!M340)</f>
        <v>0</v>
      </c>
      <c r="C340">
        <f>_xlfn.NUMBERVALUE('Data entry - 23.24 Y11'!M340)</f>
        <v>0</v>
      </c>
    </row>
    <row r="341" spans="1:3" x14ac:dyDescent="0.25">
      <c r="A341">
        <f>_xlfn.NUMBERVALUE('Data entry - 21.22 Y11'!M341)</f>
        <v>0</v>
      </c>
      <c r="B341">
        <f>_xlfn.NUMBERVALUE('Data entry - 22.23 Y11'!M341)</f>
        <v>0</v>
      </c>
      <c r="C341">
        <f>_xlfn.NUMBERVALUE('Data entry - 23.24 Y11'!M341)</f>
        <v>0</v>
      </c>
    </row>
    <row r="342" spans="1:3" x14ac:dyDescent="0.25">
      <c r="A342">
        <f>_xlfn.NUMBERVALUE('Data entry - 21.22 Y11'!M342)</f>
        <v>0</v>
      </c>
      <c r="B342">
        <f>_xlfn.NUMBERVALUE('Data entry - 22.23 Y11'!M342)</f>
        <v>0</v>
      </c>
      <c r="C342">
        <f>_xlfn.NUMBERVALUE('Data entry - 23.24 Y11'!M342)</f>
        <v>0</v>
      </c>
    </row>
    <row r="343" spans="1:3" x14ac:dyDescent="0.25">
      <c r="A343">
        <f>_xlfn.NUMBERVALUE('Data entry - 21.22 Y11'!M343)</f>
        <v>0</v>
      </c>
      <c r="B343">
        <f>_xlfn.NUMBERVALUE('Data entry - 22.23 Y11'!M343)</f>
        <v>0</v>
      </c>
      <c r="C343">
        <f>_xlfn.NUMBERVALUE('Data entry - 23.24 Y11'!M343)</f>
        <v>0</v>
      </c>
    </row>
    <row r="344" spans="1:3" x14ac:dyDescent="0.25">
      <c r="A344">
        <f>_xlfn.NUMBERVALUE('Data entry - 21.22 Y11'!M344)</f>
        <v>0</v>
      </c>
      <c r="B344">
        <f>_xlfn.NUMBERVALUE('Data entry - 22.23 Y11'!M344)</f>
        <v>0</v>
      </c>
      <c r="C344">
        <f>_xlfn.NUMBERVALUE('Data entry - 23.24 Y11'!M344)</f>
        <v>0</v>
      </c>
    </row>
    <row r="345" spans="1:3" x14ac:dyDescent="0.25">
      <c r="A345">
        <f>_xlfn.NUMBERVALUE('Data entry - 21.22 Y11'!M345)</f>
        <v>0</v>
      </c>
      <c r="B345">
        <f>_xlfn.NUMBERVALUE('Data entry - 22.23 Y11'!M345)</f>
        <v>0</v>
      </c>
      <c r="C345">
        <f>_xlfn.NUMBERVALUE('Data entry - 23.24 Y11'!M345)</f>
        <v>0</v>
      </c>
    </row>
    <row r="346" spans="1:3" x14ac:dyDescent="0.25">
      <c r="A346">
        <f>_xlfn.NUMBERVALUE('Data entry - 21.22 Y11'!M346)</f>
        <v>0</v>
      </c>
      <c r="B346">
        <f>_xlfn.NUMBERVALUE('Data entry - 22.23 Y11'!M346)</f>
        <v>0</v>
      </c>
      <c r="C346">
        <f>_xlfn.NUMBERVALUE('Data entry - 23.24 Y11'!M346)</f>
        <v>0</v>
      </c>
    </row>
    <row r="347" spans="1:3" x14ac:dyDescent="0.25">
      <c r="A347">
        <f>_xlfn.NUMBERVALUE('Data entry - 21.22 Y11'!M347)</f>
        <v>0</v>
      </c>
      <c r="B347">
        <f>_xlfn.NUMBERVALUE('Data entry - 22.23 Y11'!M347)</f>
        <v>0</v>
      </c>
      <c r="C347">
        <f>_xlfn.NUMBERVALUE('Data entry - 23.24 Y11'!M347)</f>
        <v>0</v>
      </c>
    </row>
    <row r="348" spans="1:3" x14ac:dyDescent="0.25">
      <c r="A348">
        <f>_xlfn.NUMBERVALUE('Data entry - 21.22 Y11'!M348)</f>
        <v>0</v>
      </c>
      <c r="B348">
        <f>_xlfn.NUMBERVALUE('Data entry - 22.23 Y11'!M348)</f>
        <v>0</v>
      </c>
      <c r="C348">
        <f>_xlfn.NUMBERVALUE('Data entry - 23.24 Y11'!M348)</f>
        <v>0</v>
      </c>
    </row>
    <row r="349" spans="1:3" x14ac:dyDescent="0.25">
      <c r="A349">
        <f>_xlfn.NUMBERVALUE('Data entry - 21.22 Y11'!M349)</f>
        <v>0</v>
      </c>
      <c r="B349">
        <f>_xlfn.NUMBERVALUE('Data entry - 22.23 Y11'!M349)</f>
        <v>0</v>
      </c>
      <c r="C349">
        <f>_xlfn.NUMBERVALUE('Data entry - 23.24 Y11'!M349)</f>
        <v>0</v>
      </c>
    </row>
    <row r="350" spans="1:3" x14ac:dyDescent="0.25">
      <c r="A350">
        <f>_xlfn.NUMBERVALUE('Data entry - 21.22 Y11'!M350)</f>
        <v>0</v>
      </c>
      <c r="B350">
        <f>_xlfn.NUMBERVALUE('Data entry - 22.23 Y11'!M350)</f>
        <v>0</v>
      </c>
      <c r="C350">
        <f>_xlfn.NUMBERVALUE('Data entry - 23.24 Y11'!M350)</f>
        <v>0</v>
      </c>
    </row>
    <row r="351" spans="1:3" x14ac:dyDescent="0.25">
      <c r="A351">
        <f>_xlfn.NUMBERVALUE('Data entry - 21.22 Y11'!M351)</f>
        <v>0</v>
      </c>
      <c r="B351">
        <f>_xlfn.NUMBERVALUE('Data entry - 22.23 Y11'!M351)</f>
        <v>0</v>
      </c>
      <c r="C351">
        <f>_xlfn.NUMBERVALUE('Data entry - 23.24 Y11'!M351)</f>
        <v>0</v>
      </c>
    </row>
    <row r="352" spans="1:3" x14ac:dyDescent="0.25">
      <c r="A352">
        <f>_xlfn.NUMBERVALUE('Data entry - 21.22 Y11'!M352)</f>
        <v>0</v>
      </c>
      <c r="B352">
        <f>_xlfn.NUMBERVALUE('Data entry - 22.23 Y11'!M352)</f>
        <v>0</v>
      </c>
      <c r="C352">
        <f>_xlfn.NUMBERVALUE('Data entry - 23.24 Y11'!M352)</f>
        <v>0</v>
      </c>
    </row>
    <row r="353" spans="1:3" x14ac:dyDescent="0.25">
      <c r="A353">
        <f>_xlfn.NUMBERVALUE('Data entry - 21.22 Y11'!M353)</f>
        <v>0</v>
      </c>
      <c r="B353">
        <f>_xlfn.NUMBERVALUE('Data entry - 22.23 Y11'!M353)</f>
        <v>0</v>
      </c>
      <c r="C353">
        <f>_xlfn.NUMBERVALUE('Data entry - 23.24 Y11'!M353)</f>
        <v>0</v>
      </c>
    </row>
    <row r="354" spans="1:3" x14ac:dyDescent="0.25">
      <c r="A354">
        <f>_xlfn.NUMBERVALUE('Data entry - 21.22 Y11'!M354)</f>
        <v>0</v>
      </c>
      <c r="B354">
        <f>_xlfn.NUMBERVALUE('Data entry - 22.23 Y11'!M354)</f>
        <v>0</v>
      </c>
      <c r="C354">
        <f>_xlfn.NUMBERVALUE('Data entry - 23.24 Y11'!M354)</f>
        <v>0</v>
      </c>
    </row>
    <row r="355" spans="1:3" x14ac:dyDescent="0.25">
      <c r="A355">
        <f>_xlfn.NUMBERVALUE('Data entry - 21.22 Y11'!M355)</f>
        <v>0</v>
      </c>
      <c r="B355">
        <f>_xlfn.NUMBERVALUE('Data entry - 22.23 Y11'!M355)</f>
        <v>0</v>
      </c>
      <c r="C355">
        <f>_xlfn.NUMBERVALUE('Data entry - 23.24 Y11'!M355)</f>
        <v>0</v>
      </c>
    </row>
    <row r="356" spans="1:3" x14ac:dyDescent="0.25">
      <c r="A356">
        <f>_xlfn.NUMBERVALUE('Data entry - 21.22 Y11'!M356)</f>
        <v>0</v>
      </c>
      <c r="B356">
        <f>_xlfn.NUMBERVALUE('Data entry - 22.23 Y11'!M356)</f>
        <v>0</v>
      </c>
      <c r="C356">
        <f>_xlfn.NUMBERVALUE('Data entry - 23.24 Y11'!M356)</f>
        <v>0</v>
      </c>
    </row>
    <row r="357" spans="1:3" x14ac:dyDescent="0.25">
      <c r="A357">
        <f>_xlfn.NUMBERVALUE('Data entry - 21.22 Y11'!M357)</f>
        <v>0</v>
      </c>
      <c r="B357">
        <f>_xlfn.NUMBERVALUE('Data entry - 22.23 Y11'!M357)</f>
        <v>0</v>
      </c>
      <c r="C357">
        <f>_xlfn.NUMBERVALUE('Data entry - 23.24 Y11'!M357)</f>
        <v>0</v>
      </c>
    </row>
    <row r="358" spans="1:3" x14ac:dyDescent="0.25">
      <c r="A358">
        <f>_xlfn.NUMBERVALUE('Data entry - 21.22 Y11'!M358)</f>
        <v>0</v>
      </c>
      <c r="B358">
        <f>_xlfn.NUMBERVALUE('Data entry - 22.23 Y11'!M358)</f>
        <v>0</v>
      </c>
      <c r="C358">
        <f>_xlfn.NUMBERVALUE('Data entry - 23.24 Y11'!M358)</f>
        <v>0</v>
      </c>
    </row>
    <row r="359" spans="1:3" x14ac:dyDescent="0.25">
      <c r="A359">
        <f>_xlfn.NUMBERVALUE('Data entry - 21.22 Y11'!M359)</f>
        <v>0</v>
      </c>
      <c r="B359">
        <f>_xlfn.NUMBERVALUE('Data entry - 22.23 Y11'!M359)</f>
        <v>0</v>
      </c>
      <c r="C359">
        <f>_xlfn.NUMBERVALUE('Data entry - 23.24 Y11'!M359)</f>
        <v>0</v>
      </c>
    </row>
    <row r="360" spans="1:3" x14ac:dyDescent="0.25">
      <c r="A360">
        <f>_xlfn.NUMBERVALUE('Data entry - 21.22 Y11'!M360)</f>
        <v>0</v>
      </c>
      <c r="B360">
        <f>_xlfn.NUMBERVALUE('Data entry - 22.23 Y11'!M360)</f>
        <v>0</v>
      </c>
      <c r="C360">
        <f>_xlfn.NUMBERVALUE('Data entry - 23.24 Y11'!M360)</f>
        <v>0</v>
      </c>
    </row>
    <row r="361" spans="1:3" x14ac:dyDescent="0.25">
      <c r="A361">
        <f>_xlfn.NUMBERVALUE('Data entry - 21.22 Y11'!M361)</f>
        <v>0</v>
      </c>
      <c r="B361">
        <f>_xlfn.NUMBERVALUE('Data entry - 22.23 Y11'!M361)</f>
        <v>0</v>
      </c>
      <c r="C361">
        <f>_xlfn.NUMBERVALUE('Data entry - 23.24 Y11'!M361)</f>
        <v>0</v>
      </c>
    </row>
    <row r="362" spans="1:3" x14ac:dyDescent="0.25">
      <c r="A362">
        <f>_xlfn.NUMBERVALUE('Data entry - 21.22 Y11'!M362)</f>
        <v>0</v>
      </c>
      <c r="B362">
        <f>_xlfn.NUMBERVALUE('Data entry - 22.23 Y11'!M362)</f>
        <v>0</v>
      </c>
      <c r="C362">
        <f>_xlfn.NUMBERVALUE('Data entry - 23.24 Y11'!M362)</f>
        <v>0</v>
      </c>
    </row>
    <row r="363" spans="1:3" x14ac:dyDescent="0.25">
      <c r="A363">
        <f>_xlfn.NUMBERVALUE('Data entry - 21.22 Y11'!M363)</f>
        <v>0</v>
      </c>
      <c r="B363">
        <f>_xlfn.NUMBERVALUE('Data entry - 22.23 Y11'!M363)</f>
        <v>0</v>
      </c>
      <c r="C363">
        <f>_xlfn.NUMBERVALUE('Data entry - 23.24 Y11'!M363)</f>
        <v>0</v>
      </c>
    </row>
    <row r="364" spans="1:3" x14ac:dyDescent="0.25">
      <c r="A364">
        <f>_xlfn.NUMBERVALUE('Data entry - 21.22 Y11'!M364)</f>
        <v>0</v>
      </c>
      <c r="B364">
        <f>_xlfn.NUMBERVALUE('Data entry - 22.23 Y11'!M364)</f>
        <v>0</v>
      </c>
      <c r="C364">
        <f>_xlfn.NUMBERVALUE('Data entry - 23.24 Y11'!M364)</f>
        <v>0</v>
      </c>
    </row>
    <row r="365" spans="1:3" x14ac:dyDescent="0.25">
      <c r="A365">
        <f>_xlfn.NUMBERVALUE('Data entry - 21.22 Y11'!M365)</f>
        <v>0</v>
      </c>
      <c r="B365">
        <f>_xlfn.NUMBERVALUE('Data entry - 22.23 Y11'!M365)</f>
        <v>0</v>
      </c>
      <c r="C365">
        <f>_xlfn.NUMBERVALUE('Data entry - 23.24 Y11'!M365)</f>
        <v>0</v>
      </c>
    </row>
    <row r="366" spans="1:3" x14ac:dyDescent="0.25">
      <c r="A366">
        <f>_xlfn.NUMBERVALUE('Data entry - 21.22 Y11'!M366)</f>
        <v>0</v>
      </c>
      <c r="B366">
        <f>_xlfn.NUMBERVALUE('Data entry - 22.23 Y11'!M366)</f>
        <v>0</v>
      </c>
      <c r="C366">
        <f>_xlfn.NUMBERVALUE('Data entry - 23.24 Y11'!M366)</f>
        <v>0</v>
      </c>
    </row>
    <row r="367" spans="1:3" x14ac:dyDescent="0.25">
      <c r="A367">
        <f>_xlfn.NUMBERVALUE('Data entry - 21.22 Y11'!M367)</f>
        <v>0</v>
      </c>
      <c r="B367">
        <f>_xlfn.NUMBERVALUE('Data entry - 22.23 Y11'!M367)</f>
        <v>0</v>
      </c>
      <c r="C367">
        <f>_xlfn.NUMBERVALUE('Data entry - 23.24 Y11'!M367)</f>
        <v>0</v>
      </c>
    </row>
    <row r="368" spans="1:3" x14ac:dyDescent="0.25">
      <c r="A368">
        <f>_xlfn.NUMBERVALUE('Data entry - 21.22 Y11'!M368)</f>
        <v>0</v>
      </c>
      <c r="B368">
        <f>_xlfn.NUMBERVALUE('Data entry - 22.23 Y11'!M368)</f>
        <v>0</v>
      </c>
      <c r="C368">
        <f>_xlfn.NUMBERVALUE('Data entry - 23.24 Y11'!M368)</f>
        <v>0</v>
      </c>
    </row>
    <row r="369" spans="1:3" x14ac:dyDescent="0.25">
      <c r="A369">
        <f>_xlfn.NUMBERVALUE('Data entry - 21.22 Y11'!M369)</f>
        <v>0</v>
      </c>
      <c r="B369">
        <f>_xlfn.NUMBERVALUE('Data entry - 22.23 Y11'!M369)</f>
        <v>0</v>
      </c>
      <c r="C369">
        <f>_xlfn.NUMBERVALUE('Data entry - 23.24 Y11'!M369)</f>
        <v>0</v>
      </c>
    </row>
    <row r="370" spans="1:3" x14ac:dyDescent="0.25">
      <c r="A370">
        <f>_xlfn.NUMBERVALUE('Data entry - 21.22 Y11'!M370)</f>
        <v>0</v>
      </c>
      <c r="B370">
        <f>_xlfn.NUMBERVALUE('Data entry - 22.23 Y11'!M370)</f>
        <v>0</v>
      </c>
      <c r="C370">
        <f>_xlfn.NUMBERVALUE('Data entry - 23.24 Y11'!M370)</f>
        <v>0</v>
      </c>
    </row>
    <row r="371" spans="1:3" x14ac:dyDescent="0.25">
      <c r="A371">
        <f>_xlfn.NUMBERVALUE('Data entry - 21.22 Y11'!M371)</f>
        <v>0</v>
      </c>
      <c r="B371">
        <f>_xlfn.NUMBERVALUE('Data entry - 22.23 Y11'!M371)</f>
        <v>0</v>
      </c>
      <c r="C371">
        <f>_xlfn.NUMBERVALUE('Data entry - 23.24 Y11'!M371)</f>
        <v>0</v>
      </c>
    </row>
    <row r="372" spans="1:3" x14ac:dyDescent="0.25">
      <c r="A372">
        <f>_xlfn.NUMBERVALUE('Data entry - 21.22 Y11'!M372)</f>
        <v>0</v>
      </c>
      <c r="B372">
        <f>_xlfn.NUMBERVALUE('Data entry - 22.23 Y11'!M372)</f>
        <v>0</v>
      </c>
      <c r="C372">
        <f>_xlfn.NUMBERVALUE('Data entry - 23.24 Y11'!M372)</f>
        <v>0</v>
      </c>
    </row>
    <row r="373" spans="1:3" x14ac:dyDescent="0.25">
      <c r="A373">
        <f>_xlfn.NUMBERVALUE('Data entry - 21.22 Y11'!M373)</f>
        <v>0</v>
      </c>
      <c r="B373">
        <f>_xlfn.NUMBERVALUE('Data entry - 22.23 Y11'!M373)</f>
        <v>0</v>
      </c>
      <c r="C373">
        <f>_xlfn.NUMBERVALUE('Data entry - 23.24 Y11'!M373)</f>
        <v>0</v>
      </c>
    </row>
    <row r="374" spans="1:3" x14ac:dyDescent="0.25">
      <c r="A374">
        <f>_xlfn.NUMBERVALUE('Data entry - 21.22 Y11'!M374)</f>
        <v>0</v>
      </c>
      <c r="B374">
        <f>_xlfn.NUMBERVALUE('Data entry - 22.23 Y11'!M374)</f>
        <v>0</v>
      </c>
      <c r="C374">
        <f>_xlfn.NUMBERVALUE('Data entry - 23.24 Y11'!M374)</f>
        <v>0</v>
      </c>
    </row>
    <row r="375" spans="1:3" x14ac:dyDescent="0.25">
      <c r="A375">
        <f>_xlfn.NUMBERVALUE('Data entry - 21.22 Y11'!M375)</f>
        <v>0</v>
      </c>
      <c r="B375">
        <f>_xlfn.NUMBERVALUE('Data entry - 22.23 Y11'!M375)</f>
        <v>0</v>
      </c>
      <c r="C375">
        <f>_xlfn.NUMBERVALUE('Data entry - 23.24 Y11'!M375)</f>
        <v>0</v>
      </c>
    </row>
    <row r="376" spans="1:3" x14ac:dyDescent="0.25">
      <c r="A376">
        <f>_xlfn.NUMBERVALUE('Data entry - 21.22 Y11'!M376)</f>
        <v>0</v>
      </c>
      <c r="B376">
        <f>_xlfn.NUMBERVALUE('Data entry - 22.23 Y11'!M376)</f>
        <v>0</v>
      </c>
      <c r="C376">
        <f>_xlfn.NUMBERVALUE('Data entry - 23.24 Y11'!M376)</f>
        <v>0</v>
      </c>
    </row>
    <row r="377" spans="1:3" x14ac:dyDescent="0.25">
      <c r="A377">
        <f>_xlfn.NUMBERVALUE('Data entry - 21.22 Y11'!M377)</f>
        <v>0</v>
      </c>
      <c r="B377">
        <f>_xlfn.NUMBERVALUE('Data entry - 22.23 Y11'!M377)</f>
        <v>0</v>
      </c>
      <c r="C377">
        <f>_xlfn.NUMBERVALUE('Data entry - 23.24 Y11'!M377)</f>
        <v>0</v>
      </c>
    </row>
    <row r="378" spans="1:3" x14ac:dyDescent="0.25">
      <c r="A378">
        <f>_xlfn.NUMBERVALUE('Data entry - 21.22 Y11'!M378)</f>
        <v>0</v>
      </c>
      <c r="B378">
        <f>_xlfn.NUMBERVALUE('Data entry - 22.23 Y11'!M378)</f>
        <v>0</v>
      </c>
      <c r="C378">
        <f>_xlfn.NUMBERVALUE('Data entry - 23.24 Y11'!M378)</f>
        <v>0</v>
      </c>
    </row>
    <row r="379" spans="1:3" x14ac:dyDescent="0.25">
      <c r="A379">
        <f>_xlfn.NUMBERVALUE('Data entry - 21.22 Y11'!M379)</f>
        <v>0</v>
      </c>
      <c r="B379">
        <f>_xlfn.NUMBERVALUE('Data entry - 22.23 Y11'!M379)</f>
        <v>0</v>
      </c>
      <c r="C379">
        <f>_xlfn.NUMBERVALUE('Data entry - 23.24 Y11'!M379)</f>
        <v>0</v>
      </c>
    </row>
    <row r="380" spans="1:3" x14ac:dyDescent="0.25">
      <c r="A380">
        <f>_xlfn.NUMBERVALUE('Data entry - 21.22 Y11'!M380)</f>
        <v>0</v>
      </c>
      <c r="B380">
        <f>_xlfn.NUMBERVALUE('Data entry - 22.23 Y11'!M380)</f>
        <v>0</v>
      </c>
      <c r="C380">
        <f>_xlfn.NUMBERVALUE('Data entry - 23.24 Y11'!M380)</f>
        <v>0</v>
      </c>
    </row>
    <row r="381" spans="1:3" x14ac:dyDescent="0.25">
      <c r="A381">
        <f>_xlfn.NUMBERVALUE('Data entry - 21.22 Y11'!M381)</f>
        <v>0</v>
      </c>
      <c r="B381">
        <f>_xlfn.NUMBERVALUE('Data entry - 22.23 Y11'!M381)</f>
        <v>0</v>
      </c>
      <c r="C381">
        <f>_xlfn.NUMBERVALUE('Data entry - 23.24 Y11'!M381)</f>
        <v>0</v>
      </c>
    </row>
    <row r="382" spans="1:3" x14ac:dyDescent="0.25">
      <c r="A382">
        <f>_xlfn.NUMBERVALUE('Data entry - 21.22 Y11'!M382)</f>
        <v>0</v>
      </c>
      <c r="B382">
        <f>_xlfn.NUMBERVALUE('Data entry - 22.23 Y11'!M382)</f>
        <v>0</v>
      </c>
      <c r="C382">
        <f>_xlfn.NUMBERVALUE('Data entry - 23.24 Y11'!M382)</f>
        <v>0</v>
      </c>
    </row>
    <row r="383" spans="1:3" x14ac:dyDescent="0.25">
      <c r="A383">
        <f>_xlfn.NUMBERVALUE('Data entry - 21.22 Y11'!M383)</f>
        <v>0</v>
      </c>
      <c r="B383">
        <f>_xlfn.NUMBERVALUE('Data entry - 22.23 Y11'!M383)</f>
        <v>0</v>
      </c>
      <c r="C383">
        <f>_xlfn.NUMBERVALUE('Data entry - 23.24 Y11'!M383)</f>
        <v>0</v>
      </c>
    </row>
    <row r="384" spans="1:3" x14ac:dyDescent="0.25">
      <c r="A384">
        <f>_xlfn.NUMBERVALUE('Data entry - 21.22 Y11'!M384)</f>
        <v>0</v>
      </c>
      <c r="B384">
        <f>_xlfn.NUMBERVALUE('Data entry - 22.23 Y11'!M384)</f>
        <v>0</v>
      </c>
      <c r="C384">
        <f>_xlfn.NUMBERVALUE('Data entry - 23.24 Y11'!M384)</f>
        <v>0</v>
      </c>
    </row>
    <row r="385" spans="1:3" x14ac:dyDescent="0.25">
      <c r="A385">
        <f>_xlfn.NUMBERVALUE('Data entry - 21.22 Y11'!M385)</f>
        <v>0</v>
      </c>
      <c r="B385">
        <f>_xlfn.NUMBERVALUE('Data entry - 22.23 Y11'!M385)</f>
        <v>0</v>
      </c>
      <c r="C385">
        <f>_xlfn.NUMBERVALUE('Data entry - 23.24 Y11'!M385)</f>
        <v>0</v>
      </c>
    </row>
    <row r="386" spans="1:3" x14ac:dyDescent="0.25">
      <c r="A386">
        <f>_xlfn.NUMBERVALUE('Data entry - 21.22 Y11'!M386)</f>
        <v>0</v>
      </c>
      <c r="B386">
        <f>_xlfn.NUMBERVALUE('Data entry - 22.23 Y11'!M386)</f>
        <v>0</v>
      </c>
      <c r="C386">
        <f>_xlfn.NUMBERVALUE('Data entry - 23.24 Y11'!M386)</f>
        <v>0</v>
      </c>
    </row>
    <row r="387" spans="1:3" x14ac:dyDescent="0.25">
      <c r="A387">
        <f>_xlfn.NUMBERVALUE('Data entry - 21.22 Y11'!M387)</f>
        <v>0</v>
      </c>
      <c r="B387">
        <f>_xlfn.NUMBERVALUE('Data entry - 22.23 Y11'!M387)</f>
        <v>0</v>
      </c>
      <c r="C387">
        <f>_xlfn.NUMBERVALUE('Data entry - 23.24 Y11'!M387)</f>
        <v>0</v>
      </c>
    </row>
    <row r="388" spans="1:3" x14ac:dyDescent="0.25">
      <c r="A388">
        <f>_xlfn.NUMBERVALUE('Data entry - 21.22 Y11'!M388)</f>
        <v>0</v>
      </c>
      <c r="B388">
        <f>_xlfn.NUMBERVALUE('Data entry - 22.23 Y11'!M388)</f>
        <v>0</v>
      </c>
      <c r="C388">
        <f>_xlfn.NUMBERVALUE('Data entry - 23.24 Y11'!M388)</f>
        <v>0</v>
      </c>
    </row>
    <row r="389" spans="1:3" x14ac:dyDescent="0.25">
      <c r="A389">
        <f>_xlfn.NUMBERVALUE('Data entry - 21.22 Y11'!M389)</f>
        <v>0</v>
      </c>
      <c r="B389">
        <f>_xlfn.NUMBERVALUE('Data entry - 22.23 Y11'!M389)</f>
        <v>0</v>
      </c>
      <c r="C389">
        <f>_xlfn.NUMBERVALUE('Data entry - 23.24 Y11'!M389)</f>
        <v>0</v>
      </c>
    </row>
    <row r="390" spans="1:3" x14ac:dyDescent="0.25">
      <c r="A390">
        <f>_xlfn.NUMBERVALUE('Data entry - 21.22 Y11'!M390)</f>
        <v>0</v>
      </c>
      <c r="B390">
        <f>_xlfn.NUMBERVALUE('Data entry - 22.23 Y11'!M390)</f>
        <v>0</v>
      </c>
      <c r="C390">
        <f>_xlfn.NUMBERVALUE('Data entry - 23.24 Y11'!M390)</f>
        <v>0</v>
      </c>
    </row>
    <row r="391" spans="1:3" x14ac:dyDescent="0.25">
      <c r="A391">
        <f>_xlfn.NUMBERVALUE('Data entry - 21.22 Y11'!M391)</f>
        <v>0</v>
      </c>
      <c r="B391">
        <f>_xlfn.NUMBERVALUE('Data entry - 22.23 Y11'!M391)</f>
        <v>0</v>
      </c>
      <c r="C391">
        <f>_xlfn.NUMBERVALUE('Data entry - 23.24 Y11'!M391)</f>
        <v>0</v>
      </c>
    </row>
    <row r="392" spans="1:3" x14ac:dyDescent="0.25">
      <c r="A392">
        <f>_xlfn.NUMBERVALUE('Data entry - 21.22 Y11'!M392)</f>
        <v>0</v>
      </c>
      <c r="B392">
        <f>_xlfn.NUMBERVALUE('Data entry - 22.23 Y11'!M392)</f>
        <v>0</v>
      </c>
      <c r="C392">
        <f>_xlfn.NUMBERVALUE('Data entry - 23.24 Y11'!M392)</f>
        <v>0</v>
      </c>
    </row>
    <row r="393" spans="1:3" x14ac:dyDescent="0.25">
      <c r="A393">
        <f>_xlfn.NUMBERVALUE('Data entry - 21.22 Y11'!M393)</f>
        <v>0</v>
      </c>
      <c r="B393">
        <f>_xlfn.NUMBERVALUE('Data entry - 22.23 Y11'!M393)</f>
        <v>0</v>
      </c>
      <c r="C393">
        <f>_xlfn.NUMBERVALUE('Data entry - 23.24 Y11'!M393)</f>
        <v>0</v>
      </c>
    </row>
    <row r="394" spans="1:3" x14ac:dyDescent="0.25">
      <c r="A394">
        <f>_xlfn.NUMBERVALUE('Data entry - 21.22 Y11'!M394)</f>
        <v>0</v>
      </c>
      <c r="B394">
        <f>_xlfn.NUMBERVALUE('Data entry - 22.23 Y11'!M394)</f>
        <v>0</v>
      </c>
      <c r="C394">
        <f>_xlfn.NUMBERVALUE('Data entry - 23.24 Y11'!M394)</f>
        <v>0</v>
      </c>
    </row>
    <row r="395" spans="1:3" x14ac:dyDescent="0.25">
      <c r="A395">
        <f>_xlfn.NUMBERVALUE('Data entry - 21.22 Y11'!M395)</f>
        <v>0</v>
      </c>
      <c r="B395">
        <f>_xlfn.NUMBERVALUE('Data entry - 22.23 Y11'!M395)</f>
        <v>0</v>
      </c>
      <c r="C395">
        <f>_xlfn.NUMBERVALUE('Data entry - 23.24 Y11'!M395)</f>
        <v>0</v>
      </c>
    </row>
    <row r="396" spans="1:3" x14ac:dyDescent="0.25">
      <c r="A396">
        <f>_xlfn.NUMBERVALUE('Data entry - 21.22 Y11'!M396)</f>
        <v>0</v>
      </c>
      <c r="B396">
        <f>_xlfn.NUMBERVALUE('Data entry - 22.23 Y11'!M396)</f>
        <v>0</v>
      </c>
      <c r="C396">
        <f>_xlfn.NUMBERVALUE('Data entry - 23.24 Y11'!M396)</f>
        <v>0</v>
      </c>
    </row>
    <row r="397" spans="1:3" x14ac:dyDescent="0.25">
      <c r="A397">
        <f>_xlfn.NUMBERVALUE('Data entry - 21.22 Y11'!M397)</f>
        <v>0</v>
      </c>
      <c r="B397">
        <f>_xlfn.NUMBERVALUE('Data entry - 22.23 Y11'!M397)</f>
        <v>0</v>
      </c>
      <c r="C397">
        <f>_xlfn.NUMBERVALUE('Data entry - 23.24 Y11'!M397)</f>
        <v>0</v>
      </c>
    </row>
    <row r="398" spans="1:3" x14ac:dyDescent="0.25">
      <c r="A398">
        <f>_xlfn.NUMBERVALUE('Data entry - 21.22 Y11'!M398)</f>
        <v>0</v>
      </c>
      <c r="B398">
        <f>_xlfn.NUMBERVALUE('Data entry - 22.23 Y11'!M398)</f>
        <v>0</v>
      </c>
      <c r="C398">
        <f>_xlfn.NUMBERVALUE('Data entry - 23.24 Y11'!M398)</f>
        <v>0</v>
      </c>
    </row>
    <row r="399" spans="1:3" x14ac:dyDescent="0.25">
      <c r="A399">
        <f>_xlfn.NUMBERVALUE('Data entry - 21.22 Y11'!M399)</f>
        <v>0</v>
      </c>
      <c r="B399">
        <f>_xlfn.NUMBERVALUE('Data entry - 22.23 Y11'!M399)</f>
        <v>0</v>
      </c>
      <c r="C399">
        <f>_xlfn.NUMBERVALUE('Data entry - 23.24 Y11'!M399)</f>
        <v>0</v>
      </c>
    </row>
    <row r="400" spans="1:3" x14ac:dyDescent="0.25">
      <c r="A400">
        <f>_xlfn.NUMBERVALUE('Data entry - 21.22 Y11'!M400)</f>
        <v>0</v>
      </c>
      <c r="B400">
        <f>_xlfn.NUMBERVALUE('Data entry - 22.23 Y11'!M400)</f>
        <v>0</v>
      </c>
      <c r="C400">
        <f>_xlfn.NUMBERVALUE('Data entry - 23.24 Y11'!M400)</f>
        <v>0</v>
      </c>
    </row>
    <row r="401" spans="1:3" x14ac:dyDescent="0.25">
      <c r="A401">
        <f>_xlfn.NUMBERVALUE('Data entry - 21.22 Y11'!M401)</f>
        <v>0</v>
      </c>
      <c r="B401">
        <f>_xlfn.NUMBERVALUE('Data entry - 22.23 Y11'!M401)</f>
        <v>0</v>
      </c>
      <c r="C401">
        <f>_xlfn.NUMBERVALUE('Data entry - 23.24 Y11'!M401)</f>
        <v>0</v>
      </c>
    </row>
    <row r="402" spans="1:3" x14ac:dyDescent="0.25">
      <c r="A402">
        <f>_xlfn.NUMBERVALUE('Data entry - 21.22 Y11'!M402)</f>
        <v>0</v>
      </c>
      <c r="B402">
        <f>_xlfn.NUMBERVALUE('Data entry - 22.23 Y11'!M402)</f>
        <v>0</v>
      </c>
      <c r="C402">
        <f>_xlfn.NUMBERVALUE('Data entry - 23.24 Y11'!M402)</f>
        <v>0</v>
      </c>
    </row>
    <row r="403" spans="1:3" x14ac:dyDescent="0.25">
      <c r="A403">
        <f>_xlfn.NUMBERVALUE('Data entry - 21.22 Y11'!M403)</f>
        <v>0</v>
      </c>
      <c r="B403">
        <f>_xlfn.NUMBERVALUE('Data entry - 22.23 Y11'!M403)</f>
        <v>0</v>
      </c>
      <c r="C403">
        <f>_xlfn.NUMBERVALUE('Data entry - 23.24 Y11'!M403)</f>
        <v>0</v>
      </c>
    </row>
    <row r="404" spans="1:3" x14ac:dyDescent="0.25">
      <c r="A404">
        <f>_xlfn.NUMBERVALUE('Data entry - 21.22 Y11'!M404)</f>
        <v>0</v>
      </c>
      <c r="B404">
        <f>_xlfn.NUMBERVALUE('Data entry - 22.23 Y11'!M404)</f>
        <v>0</v>
      </c>
      <c r="C404">
        <f>_xlfn.NUMBERVALUE('Data entry - 23.24 Y11'!M404)</f>
        <v>0</v>
      </c>
    </row>
    <row r="405" spans="1:3" x14ac:dyDescent="0.25">
      <c r="A405">
        <f>_xlfn.NUMBERVALUE('Data entry - 21.22 Y11'!M405)</f>
        <v>0</v>
      </c>
      <c r="B405">
        <f>_xlfn.NUMBERVALUE('Data entry - 22.23 Y11'!M405)</f>
        <v>0</v>
      </c>
      <c r="C405">
        <f>_xlfn.NUMBERVALUE('Data entry - 23.24 Y11'!M405)</f>
        <v>0</v>
      </c>
    </row>
    <row r="406" spans="1:3" x14ac:dyDescent="0.25">
      <c r="A406">
        <f>_xlfn.NUMBERVALUE('Data entry - 21.22 Y11'!M406)</f>
        <v>0</v>
      </c>
      <c r="B406">
        <f>_xlfn.NUMBERVALUE('Data entry - 22.23 Y11'!M406)</f>
        <v>0</v>
      </c>
      <c r="C406">
        <f>_xlfn.NUMBERVALUE('Data entry - 23.24 Y11'!M406)</f>
        <v>0</v>
      </c>
    </row>
    <row r="407" spans="1:3" x14ac:dyDescent="0.25">
      <c r="A407">
        <f>_xlfn.NUMBERVALUE('Data entry - 21.22 Y11'!M407)</f>
        <v>0</v>
      </c>
      <c r="B407">
        <f>_xlfn.NUMBERVALUE('Data entry - 22.23 Y11'!M407)</f>
        <v>0</v>
      </c>
      <c r="C407">
        <f>_xlfn.NUMBERVALUE('Data entry - 23.24 Y11'!M407)</f>
        <v>0</v>
      </c>
    </row>
    <row r="408" spans="1:3" x14ac:dyDescent="0.25">
      <c r="A408">
        <f>_xlfn.NUMBERVALUE('Data entry - 21.22 Y11'!M408)</f>
        <v>0</v>
      </c>
      <c r="B408">
        <f>_xlfn.NUMBERVALUE('Data entry - 22.23 Y11'!M408)</f>
        <v>0</v>
      </c>
      <c r="C408">
        <f>_xlfn.NUMBERVALUE('Data entry - 23.24 Y11'!M408)</f>
        <v>0</v>
      </c>
    </row>
    <row r="409" spans="1:3" x14ac:dyDescent="0.25">
      <c r="A409">
        <f>_xlfn.NUMBERVALUE('Data entry - 21.22 Y11'!M409)</f>
        <v>0</v>
      </c>
      <c r="B409">
        <f>_xlfn.NUMBERVALUE('Data entry - 22.23 Y11'!M409)</f>
        <v>0</v>
      </c>
      <c r="C409">
        <f>_xlfn.NUMBERVALUE('Data entry - 23.24 Y11'!M409)</f>
        <v>0</v>
      </c>
    </row>
    <row r="410" spans="1:3" x14ac:dyDescent="0.25">
      <c r="A410">
        <f>_xlfn.NUMBERVALUE('Data entry - 21.22 Y11'!M410)</f>
        <v>0</v>
      </c>
      <c r="B410">
        <f>_xlfn.NUMBERVALUE('Data entry - 22.23 Y11'!M410)</f>
        <v>0</v>
      </c>
      <c r="C410">
        <f>_xlfn.NUMBERVALUE('Data entry - 23.24 Y11'!M410)</f>
        <v>0</v>
      </c>
    </row>
    <row r="411" spans="1:3" x14ac:dyDescent="0.25">
      <c r="A411">
        <f>_xlfn.NUMBERVALUE('Data entry - 21.22 Y11'!M411)</f>
        <v>0</v>
      </c>
      <c r="B411">
        <f>_xlfn.NUMBERVALUE('Data entry - 22.23 Y11'!M411)</f>
        <v>0</v>
      </c>
      <c r="C411">
        <f>_xlfn.NUMBERVALUE('Data entry - 23.24 Y11'!M411)</f>
        <v>0</v>
      </c>
    </row>
    <row r="412" spans="1:3" x14ac:dyDescent="0.25">
      <c r="A412">
        <f>_xlfn.NUMBERVALUE('Data entry - 21.22 Y11'!M412)</f>
        <v>0</v>
      </c>
      <c r="B412">
        <f>_xlfn.NUMBERVALUE('Data entry - 22.23 Y11'!M412)</f>
        <v>0</v>
      </c>
      <c r="C412">
        <f>_xlfn.NUMBERVALUE('Data entry - 23.24 Y11'!M412)</f>
        <v>0</v>
      </c>
    </row>
    <row r="413" spans="1:3" x14ac:dyDescent="0.25">
      <c r="A413">
        <f>_xlfn.NUMBERVALUE('Data entry - 21.22 Y11'!M413)</f>
        <v>0</v>
      </c>
      <c r="B413">
        <f>_xlfn.NUMBERVALUE('Data entry - 22.23 Y11'!M413)</f>
        <v>0</v>
      </c>
      <c r="C413">
        <f>_xlfn.NUMBERVALUE('Data entry - 23.24 Y11'!M413)</f>
        <v>0</v>
      </c>
    </row>
    <row r="414" spans="1:3" x14ac:dyDescent="0.25">
      <c r="A414">
        <f>_xlfn.NUMBERVALUE('Data entry - 21.22 Y11'!M414)</f>
        <v>0</v>
      </c>
      <c r="B414">
        <f>_xlfn.NUMBERVALUE('Data entry - 22.23 Y11'!M414)</f>
        <v>0</v>
      </c>
      <c r="C414">
        <f>_xlfn.NUMBERVALUE('Data entry - 23.24 Y11'!M414)</f>
        <v>0</v>
      </c>
    </row>
    <row r="415" spans="1:3" x14ac:dyDescent="0.25">
      <c r="A415">
        <f>_xlfn.NUMBERVALUE('Data entry - 21.22 Y11'!M415)</f>
        <v>0</v>
      </c>
      <c r="B415">
        <f>_xlfn.NUMBERVALUE('Data entry - 22.23 Y11'!M415)</f>
        <v>0</v>
      </c>
      <c r="C415">
        <f>_xlfn.NUMBERVALUE('Data entry - 23.24 Y11'!M415)</f>
        <v>0</v>
      </c>
    </row>
    <row r="416" spans="1:3" x14ac:dyDescent="0.25">
      <c r="A416">
        <f>_xlfn.NUMBERVALUE('Data entry - 21.22 Y11'!M416)</f>
        <v>0</v>
      </c>
      <c r="B416">
        <f>_xlfn.NUMBERVALUE('Data entry - 22.23 Y11'!M416)</f>
        <v>0</v>
      </c>
      <c r="C416">
        <f>_xlfn.NUMBERVALUE('Data entry - 23.24 Y11'!M416)</f>
        <v>0</v>
      </c>
    </row>
    <row r="417" spans="1:3" x14ac:dyDescent="0.25">
      <c r="A417">
        <f>_xlfn.NUMBERVALUE('Data entry - 21.22 Y11'!M417)</f>
        <v>0</v>
      </c>
      <c r="B417">
        <f>_xlfn.NUMBERVALUE('Data entry - 22.23 Y11'!M417)</f>
        <v>0</v>
      </c>
      <c r="C417">
        <f>_xlfn.NUMBERVALUE('Data entry - 23.24 Y11'!M417)</f>
        <v>0</v>
      </c>
    </row>
    <row r="418" spans="1:3" x14ac:dyDescent="0.25">
      <c r="A418">
        <f>_xlfn.NUMBERVALUE('Data entry - 21.22 Y11'!M418)</f>
        <v>0</v>
      </c>
      <c r="B418">
        <f>_xlfn.NUMBERVALUE('Data entry - 22.23 Y11'!M418)</f>
        <v>0</v>
      </c>
      <c r="C418">
        <f>_xlfn.NUMBERVALUE('Data entry - 23.24 Y11'!M418)</f>
        <v>0</v>
      </c>
    </row>
    <row r="419" spans="1:3" x14ac:dyDescent="0.25">
      <c r="A419">
        <f>_xlfn.NUMBERVALUE('Data entry - 21.22 Y11'!M419)</f>
        <v>0</v>
      </c>
      <c r="B419">
        <f>_xlfn.NUMBERVALUE('Data entry - 22.23 Y11'!M419)</f>
        <v>0</v>
      </c>
      <c r="C419">
        <f>_xlfn.NUMBERVALUE('Data entry - 23.24 Y11'!M419)</f>
        <v>0</v>
      </c>
    </row>
    <row r="420" spans="1:3" x14ac:dyDescent="0.25">
      <c r="A420">
        <f>_xlfn.NUMBERVALUE('Data entry - 21.22 Y11'!M420)</f>
        <v>0</v>
      </c>
      <c r="B420">
        <f>_xlfn.NUMBERVALUE('Data entry - 22.23 Y11'!M420)</f>
        <v>0</v>
      </c>
      <c r="C420">
        <f>_xlfn.NUMBERVALUE('Data entry - 23.24 Y11'!M420)</f>
        <v>0</v>
      </c>
    </row>
    <row r="421" spans="1:3" x14ac:dyDescent="0.25">
      <c r="A421">
        <f>_xlfn.NUMBERVALUE('Data entry - 21.22 Y11'!M421)</f>
        <v>0</v>
      </c>
      <c r="B421">
        <f>_xlfn.NUMBERVALUE('Data entry - 22.23 Y11'!M421)</f>
        <v>0</v>
      </c>
      <c r="C421">
        <f>_xlfn.NUMBERVALUE('Data entry - 23.24 Y11'!M421)</f>
        <v>0</v>
      </c>
    </row>
    <row r="422" spans="1:3" x14ac:dyDescent="0.25">
      <c r="A422">
        <f>_xlfn.NUMBERVALUE('Data entry - 21.22 Y11'!M422)</f>
        <v>0</v>
      </c>
      <c r="B422">
        <f>_xlfn.NUMBERVALUE('Data entry - 22.23 Y11'!M422)</f>
        <v>0</v>
      </c>
      <c r="C422">
        <f>_xlfn.NUMBERVALUE('Data entry - 23.24 Y11'!M422)</f>
        <v>0</v>
      </c>
    </row>
    <row r="423" spans="1:3" x14ac:dyDescent="0.25">
      <c r="A423">
        <f>_xlfn.NUMBERVALUE('Data entry - 21.22 Y11'!M423)</f>
        <v>0</v>
      </c>
      <c r="B423">
        <f>_xlfn.NUMBERVALUE('Data entry - 22.23 Y11'!M423)</f>
        <v>0</v>
      </c>
      <c r="C423">
        <f>_xlfn.NUMBERVALUE('Data entry - 23.24 Y11'!M423)</f>
        <v>0</v>
      </c>
    </row>
    <row r="424" spans="1:3" x14ac:dyDescent="0.25">
      <c r="A424">
        <f>_xlfn.NUMBERVALUE('Data entry - 21.22 Y11'!M424)</f>
        <v>0</v>
      </c>
      <c r="B424">
        <f>_xlfn.NUMBERVALUE('Data entry - 22.23 Y11'!M424)</f>
        <v>0</v>
      </c>
      <c r="C424">
        <f>_xlfn.NUMBERVALUE('Data entry - 23.24 Y11'!M424)</f>
        <v>0</v>
      </c>
    </row>
    <row r="425" spans="1:3" x14ac:dyDescent="0.25">
      <c r="A425">
        <f>_xlfn.NUMBERVALUE('Data entry - 21.22 Y11'!M425)</f>
        <v>0</v>
      </c>
      <c r="B425">
        <f>_xlfn.NUMBERVALUE('Data entry - 22.23 Y11'!M425)</f>
        <v>0</v>
      </c>
      <c r="C425">
        <f>_xlfn.NUMBERVALUE('Data entry - 23.24 Y11'!M425)</f>
        <v>0</v>
      </c>
    </row>
    <row r="426" spans="1:3" x14ac:dyDescent="0.25">
      <c r="A426">
        <f>_xlfn.NUMBERVALUE('Data entry - 21.22 Y11'!M426)</f>
        <v>0</v>
      </c>
      <c r="B426">
        <f>_xlfn.NUMBERVALUE('Data entry - 22.23 Y11'!M426)</f>
        <v>0</v>
      </c>
      <c r="C426">
        <f>_xlfn.NUMBERVALUE('Data entry - 23.24 Y11'!M426)</f>
        <v>0</v>
      </c>
    </row>
    <row r="427" spans="1:3" x14ac:dyDescent="0.25">
      <c r="A427">
        <f>_xlfn.NUMBERVALUE('Data entry - 21.22 Y11'!M427)</f>
        <v>0</v>
      </c>
      <c r="B427">
        <f>_xlfn.NUMBERVALUE('Data entry - 22.23 Y11'!M427)</f>
        <v>0</v>
      </c>
      <c r="C427">
        <f>_xlfn.NUMBERVALUE('Data entry - 23.24 Y11'!M427)</f>
        <v>0</v>
      </c>
    </row>
    <row r="428" spans="1:3" x14ac:dyDescent="0.25">
      <c r="A428">
        <f>_xlfn.NUMBERVALUE('Data entry - 21.22 Y11'!M428)</f>
        <v>0</v>
      </c>
      <c r="B428">
        <f>_xlfn.NUMBERVALUE('Data entry - 22.23 Y11'!M428)</f>
        <v>0</v>
      </c>
      <c r="C428">
        <f>_xlfn.NUMBERVALUE('Data entry - 23.24 Y11'!M428)</f>
        <v>0</v>
      </c>
    </row>
    <row r="429" spans="1:3" x14ac:dyDescent="0.25">
      <c r="A429">
        <f>_xlfn.NUMBERVALUE('Data entry - 21.22 Y11'!M429)</f>
        <v>0</v>
      </c>
      <c r="B429">
        <f>_xlfn.NUMBERVALUE('Data entry - 22.23 Y11'!M429)</f>
        <v>0</v>
      </c>
      <c r="C429">
        <f>_xlfn.NUMBERVALUE('Data entry - 23.24 Y11'!M429)</f>
        <v>0</v>
      </c>
    </row>
    <row r="430" spans="1:3" x14ac:dyDescent="0.25">
      <c r="A430">
        <f>_xlfn.NUMBERVALUE('Data entry - 21.22 Y11'!M430)</f>
        <v>0</v>
      </c>
      <c r="B430">
        <f>_xlfn.NUMBERVALUE('Data entry - 22.23 Y11'!M430)</f>
        <v>0</v>
      </c>
      <c r="C430">
        <f>_xlfn.NUMBERVALUE('Data entry - 23.24 Y11'!M430)</f>
        <v>0</v>
      </c>
    </row>
    <row r="431" spans="1:3" x14ac:dyDescent="0.25">
      <c r="A431">
        <f>_xlfn.NUMBERVALUE('Data entry - 21.22 Y11'!M431)</f>
        <v>0</v>
      </c>
      <c r="B431">
        <f>_xlfn.NUMBERVALUE('Data entry - 22.23 Y11'!M431)</f>
        <v>0</v>
      </c>
      <c r="C431">
        <f>_xlfn.NUMBERVALUE('Data entry - 23.24 Y11'!M431)</f>
        <v>0</v>
      </c>
    </row>
    <row r="432" spans="1:3" x14ac:dyDescent="0.25">
      <c r="A432">
        <f>_xlfn.NUMBERVALUE('Data entry - 21.22 Y11'!M432)</f>
        <v>0</v>
      </c>
      <c r="B432">
        <f>_xlfn.NUMBERVALUE('Data entry - 22.23 Y11'!M432)</f>
        <v>0</v>
      </c>
      <c r="C432">
        <f>_xlfn.NUMBERVALUE('Data entry - 23.24 Y11'!M432)</f>
        <v>0</v>
      </c>
    </row>
    <row r="433" spans="1:3" x14ac:dyDescent="0.25">
      <c r="A433">
        <f>_xlfn.NUMBERVALUE('Data entry - 21.22 Y11'!M433)</f>
        <v>0</v>
      </c>
      <c r="B433">
        <f>_xlfn.NUMBERVALUE('Data entry - 22.23 Y11'!M433)</f>
        <v>0</v>
      </c>
      <c r="C433">
        <f>_xlfn.NUMBERVALUE('Data entry - 23.24 Y11'!M433)</f>
        <v>0</v>
      </c>
    </row>
    <row r="434" spans="1:3" x14ac:dyDescent="0.25">
      <c r="A434">
        <f>_xlfn.NUMBERVALUE('Data entry - 21.22 Y11'!M434)</f>
        <v>0</v>
      </c>
      <c r="B434">
        <f>_xlfn.NUMBERVALUE('Data entry - 22.23 Y11'!M434)</f>
        <v>0</v>
      </c>
      <c r="C434">
        <f>_xlfn.NUMBERVALUE('Data entry - 23.24 Y11'!M434)</f>
        <v>0</v>
      </c>
    </row>
    <row r="435" spans="1:3" x14ac:dyDescent="0.25">
      <c r="A435">
        <f>_xlfn.NUMBERVALUE('Data entry - 21.22 Y11'!M435)</f>
        <v>0</v>
      </c>
      <c r="B435">
        <f>_xlfn.NUMBERVALUE('Data entry - 22.23 Y11'!M435)</f>
        <v>0</v>
      </c>
      <c r="C435">
        <f>_xlfn.NUMBERVALUE('Data entry - 23.24 Y11'!M435)</f>
        <v>0</v>
      </c>
    </row>
    <row r="436" spans="1:3" x14ac:dyDescent="0.25">
      <c r="A436">
        <f>_xlfn.NUMBERVALUE('Data entry - 21.22 Y11'!M436)</f>
        <v>0</v>
      </c>
      <c r="B436">
        <f>_xlfn.NUMBERVALUE('Data entry - 22.23 Y11'!M436)</f>
        <v>0</v>
      </c>
      <c r="C436">
        <f>_xlfn.NUMBERVALUE('Data entry - 23.24 Y11'!M436)</f>
        <v>0</v>
      </c>
    </row>
    <row r="437" spans="1:3" x14ac:dyDescent="0.25">
      <c r="A437">
        <f>_xlfn.NUMBERVALUE('Data entry - 21.22 Y11'!M437)</f>
        <v>0</v>
      </c>
      <c r="B437">
        <f>_xlfn.NUMBERVALUE('Data entry - 22.23 Y11'!M437)</f>
        <v>0</v>
      </c>
      <c r="C437">
        <f>_xlfn.NUMBERVALUE('Data entry - 23.24 Y11'!M437)</f>
        <v>0</v>
      </c>
    </row>
    <row r="438" spans="1:3" x14ac:dyDescent="0.25">
      <c r="A438">
        <f>_xlfn.NUMBERVALUE('Data entry - 21.22 Y11'!M438)</f>
        <v>0</v>
      </c>
      <c r="B438">
        <f>_xlfn.NUMBERVALUE('Data entry - 22.23 Y11'!M438)</f>
        <v>0</v>
      </c>
      <c r="C438">
        <f>_xlfn.NUMBERVALUE('Data entry - 23.24 Y11'!M438)</f>
        <v>0</v>
      </c>
    </row>
    <row r="439" spans="1:3" x14ac:dyDescent="0.25">
      <c r="A439">
        <f>_xlfn.NUMBERVALUE('Data entry - 21.22 Y11'!M439)</f>
        <v>0</v>
      </c>
      <c r="B439">
        <f>_xlfn.NUMBERVALUE('Data entry - 22.23 Y11'!M439)</f>
        <v>0</v>
      </c>
      <c r="C439">
        <f>_xlfn.NUMBERVALUE('Data entry - 23.24 Y11'!M439)</f>
        <v>0</v>
      </c>
    </row>
    <row r="440" spans="1:3" x14ac:dyDescent="0.25">
      <c r="A440">
        <f>_xlfn.NUMBERVALUE('Data entry - 21.22 Y11'!M440)</f>
        <v>0</v>
      </c>
      <c r="B440">
        <f>_xlfn.NUMBERVALUE('Data entry - 22.23 Y11'!M440)</f>
        <v>0</v>
      </c>
      <c r="C440">
        <f>_xlfn.NUMBERVALUE('Data entry - 23.24 Y11'!M440)</f>
        <v>0</v>
      </c>
    </row>
    <row r="441" spans="1:3" x14ac:dyDescent="0.25">
      <c r="A441">
        <f>_xlfn.NUMBERVALUE('Data entry - 21.22 Y11'!M441)</f>
        <v>0</v>
      </c>
      <c r="B441">
        <f>_xlfn.NUMBERVALUE('Data entry - 22.23 Y11'!M441)</f>
        <v>0</v>
      </c>
      <c r="C441">
        <f>_xlfn.NUMBERVALUE('Data entry - 23.24 Y11'!M441)</f>
        <v>0</v>
      </c>
    </row>
    <row r="442" spans="1:3" x14ac:dyDescent="0.25">
      <c r="A442">
        <f>_xlfn.NUMBERVALUE('Data entry - 21.22 Y11'!M442)</f>
        <v>0</v>
      </c>
      <c r="B442">
        <f>_xlfn.NUMBERVALUE('Data entry - 22.23 Y11'!M442)</f>
        <v>0</v>
      </c>
      <c r="C442">
        <f>_xlfn.NUMBERVALUE('Data entry - 23.24 Y11'!M442)</f>
        <v>0</v>
      </c>
    </row>
    <row r="443" spans="1:3" x14ac:dyDescent="0.25">
      <c r="A443">
        <f>_xlfn.NUMBERVALUE('Data entry - 21.22 Y11'!M443)</f>
        <v>0</v>
      </c>
      <c r="B443">
        <f>_xlfn.NUMBERVALUE('Data entry - 22.23 Y11'!M443)</f>
        <v>0</v>
      </c>
      <c r="C443">
        <f>_xlfn.NUMBERVALUE('Data entry - 23.24 Y11'!M443)</f>
        <v>0</v>
      </c>
    </row>
    <row r="444" spans="1:3" x14ac:dyDescent="0.25">
      <c r="A444">
        <f>_xlfn.NUMBERVALUE('Data entry - 21.22 Y11'!M444)</f>
        <v>0</v>
      </c>
      <c r="B444">
        <f>_xlfn.NUMBERVALUE('Data entry - 22.23 Y11'!M444)</f>
        <v>0</v>
      </c>
      <c r="C444">
        <f>_xlfn.NUMBERVALUE('Data entry - 23.24 Y11'!M444)</f>
        <v>0</v>
      </c>
    </row>
    <row r="445" spans="1:3" x14ac:dyDescent="0.25">
      <c r="A445">
        <f>_xlfn.NUMBERVALUE('Data entry - 21.22 Y11'!M445)</f>
        <v>0</v>
      </c>
      <c r="B445">
        <f>_xlfn.NUMBERVALUE('Data entry - 22.23 Y11'!M445)</f>
        <v>0</v>
      </c>
      <c r="C445">
        <f>_xlfn.NUMBERVALUE('Data entry - 23.24 Y11'!M445)</f>
        <v>0</v>
      </c>
    </row>
    <row r="446" spans="1:3" x14ac:dyDescent="0.25">
      <c r="A446">
        <f>_xlfn.NUMBERVALUE('Data entry - 21.22 Y11'!M446)</f>
        <v>0</v>
      </c>
      <c r="B446">
        <f>_xlfn.NUMBERVALUE('Data entry - 22.23 Y11'!M446)</f>
        <v>0</v>
      </c>
      <c r="C446">
        <f>_xlfn.NUMBERVALUE('Data entry - 23.24 Y11'!M446)</f>
        <v>0</v>
      </c>
    </row>
    <row r="447" spans="1:3" x14ac:dyDescent="0.25">
      <c r="A447">
        <f>_xlfn.NUMBERVALUE('Data entry - 21.22 Y11'!M447)</f>
        <v>0</v>
      </c>
      <c r="B447">
        <f>_xlfn.NUMBERVALUE('Data entry - 22.23 Y11'!M447)</f>
        <v>0</v>
      </c>
      <c r="C447">
        <f>_xlfn.NUMBERVALUE('Data entry - 23.24 Y11'!M447)</f>
        <v>0</v>
      </c>
    </row>
    <row r="448" spans="1:3" x14ac:dyDescent="0.25">
      <c r="A448">
        <f>_xlfn.NUMBERVALUE('Data entry - 21.22 Y11'!M448)</f>
        <v>0</v>
      </c>
      <c r="B448">
        <f>_xlfn.NUMBERVALUE('Data entry - 22.23 Y11'!M448)</f>
        <v>0</v>
      </c>
      <c r="C448">
        <f>_xlfn.NUMBERVALUE('Data entry - 23.24 Y11'!M448)</f>
        <v>0</v>
      </c>
    </row>
    <row r="449" spans="1:3" x14ac:dyDescent="0.25">
      <c r="A449">
        <f>_xlfn.NUMBERVALUE('Data entry - 21.22 Y11'!M449)</f>
        <v>0</v>
      </c>
      <c r="B449">
        <f>_xlfn.NUMBERVALUE('Data entry - 22.23 Y11'!M449)</f>
        <v>0</v>
      </c>
      <c r="C449">
        <f>_xlfn.NUMBERVALUE('Data entry - 23.24 Y11'!M449)</f>
        <v>0</v>
      </c>
    </row>
    <row r="450" spans="1:3" x14ac:dyDescent="0.25">
      <c r="A450">
        <f>_xlfn.NUMBERVALUE('Data entry - 21.22 Y11'!M450)</f>
        <v>0</v>
      </c>
      <c r="B450">
        <f>_xlfn.NUMBERVALUE('Data entry - 22.23 Y11'!M450)</f>
        <v>0</v>
      </c>
      <c r="C450">
        <f>_xlfn.NUMBERVALUE('Data entry - 23.24 Y11'!M450)</f>
        <v>0</v>
      </c>
    </row>
    <row r="451" spans="1:3" x14ac:dyDescent="0.25">
      <c r="A451">
        <f>_xlfn.NUMBERVALUE('Data entry - 21.22 Y11'!M451)</f>
        <v>0</v>
      </c>
      <c r="B451">
        <f>_xlfn.NUMBERVALUE('Data entry - 22.23 Y11'!M451)</f>
        <v>0</v>
      </c>
      <c r="C451">
        <f>_xlfn.NUMBERVALUE('Data entry - 23.24 Y11'!M451)</f>
        <v>0</v>
      </c>
    </row>
    <row r="452" spans="1:3" x14ac:dyDescent="0.25">
      <c r="A452">
        <f>_xlfn.NUMBERVALUE('Data entry - 21.22 Y11'!M452)</f>
        <v>0</v>
      </c>
      <c r="B452">
        <f>_xlfn.NUMBERVALUE('Data entry - 22.23 Y11'!M452)</f>
        <v>0</v>
      </c>
      <c r="C452">
        <f>_xlfn.NUMBERVALUE('Data entry - 23.24 Y11'!M452)</f>
        <v>0</v>
      </c>
    </row>
    <row r="453" spans="1:3" x14ac:dyDescent="0.25">
      <c r="A453">
        <f>_xlfn.NUMBERVALUE('Data entry - 21.22 Y11'!M453)</f>
        <v>0</v>
      </c>
      <c r="B453">
        <f>_xlfn.NUMBERVALUE('Data entry - 22.23 Y11'!M453)</f>
        <v>0</v>
      </c>
      <c r="C453">
        <f>_xlfn.NUMBERVALUE('Data entry - 23.24 Y11'!M453)</f>
        <v>0</v>
      </c>
    </row>
    <row r="454" spans="1:3" x14ac:dyDescent="0.25">
      <c r="A454">
        <f>_xlfn.NUMBERVALUE('Data entry - 21.22 Y11'!M454)</f>
        <v>0</v>
      </c>
      <c r="B454">
        <f>_xlfn.NUMBERVALUE('Data entry - 22.23 Y11'!M454)</f>
        <v>0</v>
      </c>
      <c r="C454">
        <f>_xlfn.NUMBERVALUE('Data entry - 23.24 Y11'!M454)</f>
        <v>0</v>
      </c>
    </row>
    <row r="455" spans="1:3" x14ac:dyDescent="0.25">
      <c r="A455">
        <f>_xlfn.NUMBERVALUE('Data entry - 21.22 Y11'!M455)</f>
        <v>0</v>
      </c>
      <c r="B455">
        <f>_xlfn.NUMBERVALUE('Data entry - 22.23 Y11'!M455)</f>
        <v>0</v>
      </c>
      <c r="C455">
        <f>_xlfn.NUMBERVALUE('Data entry - 23.24 Y11'!M455)</f>
        <v>0</v>
      </c>
    </row>
    <row r="456" spans="1:3" x14ac:dyDescent="0.25">
      <c r="A456">
        <f>_xlfn.NUMBERVALUE('Data entry - 21.22 Y11'!M456)</f>
        <v>0</v>
      </c>
      <c r="B456">
        <f>_xlfn.NUMBERVALUE('Data entry - 22.23 Y11'!M456)</f>
        <v>0</v>
      </c>
      <c r="C456">
        <f>_xlfn.NUMBERVALUE('Data entry - 23.24 Y11'!M456)</f>
        <v>0</v>
      </c>
    </row>
    <row r="457" spans="1:3" x14ac:dyDescent="0.25">
      <c r="A457">
        <f>_xlfn.NUMBERVALUE('Data entry - 21.22 Y11'!M457)</f>
        <v>0</v>
      </c>
      <c r="B457">
        <f>_xlfn.NUMBERVALUE('Data entry - 22.23 Y11'!M457)</f>
        <v>0</v>
      </c>
      <c r="C457">
        <f>_xlfn.NUMBERVALUE('Data entry - 23.24 Y11'!M457)</f>
        <v>0</v>
      </c>
    </row>
    <row r="458" spans="1:3" x14ac:dyDescent="0.25">
      <c r="A458">
        <f>_xlfn.NUMBERVALUE('Data entry - 21.22 Y11'!M458)</f>
        <v>0</v>
      </c>
      <c r="B458">
        <f>_xlfn.NUMBERVALUE('Data entry - 22.23 Y11'!M458)</f>
        <v>0</v>
      </c>
      <c r="C458">
        <f>_xlfn.NUMBERVALUE('Data entry - 23.24 Y11'!M458)</f>
        <v>0</v>
      </c>
    </row>
    <row r="459" spans="1:3" x14ac:dyDescent="0.25">
      <c r="A459">
        <f>_xlfn.NUMBERVALUE('Data entry - 21.22 Y11'!M459)</f>
        <v>0</v>
      </c>
      <c r="B459">
        <f>_xlfn.NUMBERVALUE('Data entry - 22.23 Y11'!M459)</f>
        <v>0</v>
      </c>
      <c r="C459">
        <f>_xlfn.NUMBERVALUE('Data entry - 23.24 Y11'!M459)</f>
        <v>0</v>
      </c>
    </row>
    <row r="460" spans="1:3" x14ac:dyDescent="0.25">
      <c r="A460">
        <f>_xlfn.NUMBERVALUE('Data entry - 21.22 Y11'!M460)</f>
        <v>0</v>
      </c>
      <c r="B460">
        <f>_xlfn.NUMBERVALUE('Data entry - 22.23 Y11'!M460)</f>
        <v>0</v>
      </c>
      <c r="C460">
        <f>_xlfn.NUMBERVALUE('Data entry - 23.24 Y11'!M460)</f>
        <v>0</v>
      </c>
    </row>
    <row r="461" spans="1:3" x14ac:dyDescent="0.25">
      <c r="A461">
        <f>_xlfn.NUMBERVALUE('Data entry - 21.22 Y11'!M461)</f>
        <v>0</v>
      </c>
      <c r="B461">
        <f>_xlfn.NUMBERVALUE('Data entry - 22.23 Y11'!M461)</f>
        <v>0</v>
      </c>
      <c r="C461">
        <f>_xlfn.NUMBERVALUE('Data entry - 23.24 Y11'!M461)</f>
        <v>0</v>
      </c>
    </row>
    <row r="462" spans="1:3" x14ac:dyDescent="0.25">
      <c r="A462">
        <f>_xlfn.NUMBERVALUE('Data entry - 21.22 Y11'!M462)</f>
        <v>0</v>
      </c>
      <c r="B462">
        <f>_xlfn.NUMBERVALUE('Data entry - 22.23 Y11'!M462)</f>
        <v>0</v>
      </c>
      <c r="C462">
        <f>_xlfn.NUMBERVALUE('Data entry - 23.24 Y11'!M462)</f>
        <v>0</v>
      </c>
    </row>
    <row r="463" spans="1:3" x14ac:dyDescent="0.25">
      <c r="A463">
        <f>_xlfn.NUMBERVALUE('Data entry - 21.22 Y11'!M463)</f>
        <v>0</v>
      </c>
      <c r="B463">
        <f>_xlfn.NUMBERVALUE('Data entry - 22.23 Y11'!M463)</f>
        <v>0</v>
      </c>
      <c r="C463">
        <f>_xlfn.NUMBERVALUE('Data entry - 23.24 Y11'!M463)</f>
        <v>0</v>
      </c>
    </row>
    <row r="464" spans="1:3" x14ac:dyDescent="0.25">
      <c r="A464">
        <f>_xlfn.NUMBERVALUE('Data entry - 21.22 Y11'!M464)</f>
        <v>0</v>
      </c>
      <c r="B464">
        <f>_xlfn.NUMBERVALUE('Data entry - 22.23 Y11'!M464)</f>
        <v>0</v>
      </c>
      <c r="C464">
        <f>_xlfn.NUMBERVALUE('Data entry - 23.24 Y11'!M464)</f>
        <v>0</v>
      </c>
    </row>
    <row r="465" spans="1:3" x14ac:dyDescent="0.25">
      <c r="A465">
        <f>_xlfn.NUMBERVALUE('Data entry - 21.22 Y11'!M465)</f>
        <v>0</v>
      </c>
      <c r="B465">
        <f>_xlfn.NUMBERVALUE('Data entry - 22.23 Y11'!M465)</f>
        <v>0</v>
      </c>
      <c r="C465">
        <f>_xlfn.NUMBERVALUE('Data entry - 23.24 Y11'!M465)</f>
        <v>0</v>
      </c>
    </row>
    <row r="466" spans="1:3" x14ac:dyDescent="0.25">
      <c r="A466">
        <f>_xlfn.NUMBERVALUE('Data entry - 21.22 Y11'!M466)</f>
        <v>0</v>
      </c>
      <c r="B466">
        <f>_xlfn.NUMBERVALUE('Data entry - 22.23 Y11'!M466)</f>
        <v>0</v>
      </c>
      <c r="C466">
        <f>_xlfn.NUMBERVALUE('Data entry - 23.24 Y11'!M466)</f>
        <v>0</v>
      </c>
    </row>
    <row r="467" spans="1:3" x14ac:dyDescent="0.25">
      <c r="A467">
        <f>_xlfn.NUMBERVALUE('Data entry - 21.22 Y11'!M467)</f>
        <v>0</v>
      </c>
      <c r="B467">
        <f>_xlfn.NUMBERVALUE('Data entry - 22.23 Y11'!M467)</f>
        <v>0</v>
      </c>
      <c r="C467">
        <f>_xlfn.NUMBERVALUE('Data entry - 23.24 Y11'!M467)</f>
        <v>0</v>
      </c>
    </row>
    <row r="468" spans="1:3" x14ac:dyDescent="0.25">
      <c r="A468">
        <f>_xlfn.NUMBERVALUE('Data entry - 21.22 Y11'!M468)</f>
        <v>0</v>
      </c>
      <c r="B468">
        <f>_xlfn.NUMBERVALUE('Data entry - 22.23 Y11'!M468)</f>
        <v>0</v>
      </c>
      <c r="C468">
        <f>_xlfn.NUMBERVALUE('Data entry - 23.24 Y11'!M468)</f>
        <v>0</v>
      </c>
    </row>
    <row r="469" spans="1:3" x14ac:dyDescent="0.25">
      <c r="A469">
        <f>_xlfn.NUMBERVALUE('Data entry - 21.22 Y11'!M469)</f>
        <v>0</v>
      </c>
      <c r="B469">
        <f>_xlfn.NUMBERVALUE('Data entry - 22.23 Y11'!M469)</f>
        <v>0</v>
      </c>
      <c r="C469">
        <f>_xlfn.NUMBERVALUE('Data entry - 23.24 Y11'!M469)</f>
        <v>0</v>
      </c>
    </row>
    <row r="470" spans="1:3" x14ac:dyDescent="0.25">
      <c r="A470">
        <f>_xlfn.NUMBERVALUE('Data entry - 21.22 Y11'!M470)</f>
        <v>0</v>
      </c>
      <c r="B470">
        <f>_xlfn.NUMBERVALUE('Data entry - 22.23 Y11'!M470)</f>
        <v>0</v>
      </c>
      <c r="C470">
        <f>_xlfn.NUMBERVALUE('Data entry - 23.24 Y11'!M470)</f>
        <v>0</v>
      </c>
    </row>
    <row r="471" spans="1:3" x14ac:dyDescent="0.25">
      <c r="A471">
        <f>_xlfn.NUMBERVALUE('Data entry - 21.22 Y11'!M471)</f>
        <v>0</v>
      </c>
      <c r="B471">
        <f>_xlfn.NUMBERVALUE('Data entry - 22.23 Y11'!M471)</f>
        <v>0</v>
      </c>
      <c r="C471">
        <f>_xlfn.NUMBERVALUE('Data entry - 23.24 Y11'!M471)</f>
        <v>0</v>
      </c>
    </row>
    <row r="472" spans="1:3" x14ac:dyDescent="0.25">
      <c r="A472">
        <f>_xlfn.NUMBERVALUE('Data entry - 21.22 Y11'!M472)</f>
        <v>0</v>
      </c>
      <c r="B472">
        <f>_xlfn.NUMBERVALUE('Data entry - 22.23 Y11'!M472)</f>
        <v>0</v>
      </c>
      <c r="C472">
        <f>_xlfn.NUMBERVALUE('Data entry - 23.24 Y11'!M472)</f>
        <v>0</v>
      </c>
    </row>
    <row r="473" spans="1:3" x14ac:dyDescent="0.25">
      <c r="A473">
        <f>_xlfn.NUMBERVALUE('Data entry - 21.22 Y11'!M473)</f>
        <v>0</v>
      </c>
      <c r="B473">
        <f>_xlfn.NUMBERVALUE('Data entry - 22.23 Y11'!M473)</f>
        <v>0</v>
      </c>
      <c r="C473">
        <f>_xlfn.NUMBERVALUE('Data entry - 23.24 Y11'!M473)</f>
        <v>0</v>
      </c>
    </row>
    <row r="474" spans="1:3" x14ac:dyDescent="0.25">
      <c r="A474">
        <f>_xlfn.NUMBERVALUE('Data entry - 21.22 Y11'!M474)</f>
        <v>0</v>
      </c>
      <c r="B474">
        <f>_xlfn.NUMBERVALUE('Data entry - 22.23 Y11'!M474)</f>
        <v>0</v>
      </c>
      <c r="C474">
        <f>_xlfn.NUMBERVALUE('Data entry - 23.24 Y11'!M474)</f>
        <v>0</v>
      </c>
    </row>
    <row r="475" spans="1:3" x14ac:dyDescent="0.25">
      <c r="A475">
        <f>_xlfn.NUMBERVALUE('Data entry - 21.22 Y11'!M475)</f>
        <v>0</v>
      </c>
      <c r="B475">
        <f>_xlfn.NUMBERVALUE('Data entry - 22.23 Y11'!M475)</f>
        <v>0</v>
      </c>
      <c r="C475">
        <f>_xlfn.NUMBERVALUE('Data entry - 23.24 Y11'!M475)</f>
        <v>0</v>
      </c>
    </row>
    <row r="476" spans="1:3" x14ac:dyDescent="0.25">
      <c r="A476">
        <f>_xlfn.NUMBERVALUE('Data entry - 21.22 Y11'!M476)</f>
        <v>0</v>
      </c>
      <c r="B476">
        <f>_xlfn.NUMBERVALUE('Data entry - 22.23 Y11'!M476)</f>
        <v>0</v>
      </c>
      <c r="C476">
        <f>_xlfn.NUMBERVALUE('Data entry - 23.24 Y11'!M476)</f>
        <v>0</v>
      </c>
    </row>
    <row r="477" spans="1:3" x14ac:dyDescent="0.25">
      <c r="A477">
        <f>_xlfn.NUMBERVALUE('Data entry - 21.22 Y11'!M477)</f>
        <v>0</v>
      </c>
      <c r="B477">
        <f>_xlfn.NUMBERVALUE('Data entry - 22.23 Y11'!M477)</f>
        <v>0</v>
      </c>
      <c r="C477">
        <f>_xlfn.NUMBERVALUE('Data entry - 23.24 Y11'!M477)</f>
        <v>0</v>
      </c>
    </row>
    <row r="478" spans="1:3" x14ac:dyDescent="0.25">
      <c r="A478">
        <f>_xlfn.NUMBERVALUE('Data entry - 21.22 Y11'!M478)</f>
        <v>0</v>
      </c>
      <c r="B478">
        <f>_xlfn.NUMBERVALUE('Data entry - 22.23 Y11'!M478)</f>
        <v>0</v>
      </c>
      <c r="C478">
        <f>_xlfn.NUMBERVALUE('Data entry - 23.24 Y11'!M478)</f>
        <v>0</v>
      </c>
    </row>
    <row r="479" spans="1:3" x14ac:dyDescent="0.25">
      <c r="A479">
        <f>_xlfn.NUMBERVALUE('Data entry - 21.22 Y11'!M479)</f>
        <v>0</v>
      </c>
      <c r="B479">
        <f>_xlfn.NUMBERVALUE('Data entry - 22.23 Y11'!M479)</f>
        <v>0</v>
      </c>
      <c r="C479">
        <f>_xlfn.NUMBERVALUE('Data entry - 23.24 Y11'!M479)</f>
        <v>0</v>
      </c>
    </row>
    <row r="480" spans="1:3" x14ac:dyDescent="0.25">
      <c r="A480">
        <f>_xlfn.NUMBERVALUE('Data entry - 21.22 Y11'!M480)</f>
        <v>0</v>
      </c>
      <c r="B480">
        <f>_xlfn.NUMBERVALUE('Data entry - 22.23 Y11'!M480)</f>
        <v>0</v>
      </c>
      <c r="C480">
        <f>_xlfn.NUMBERVALUE('Data entry - 23.24 Y11'!M480)</f>
        <v>0</v>
      </c>
    </row>
    <row r="481" spans="1:3" x14ac:dyDescent="0.25">
      <c r="A481">
        <f>_xlfn.NUMBERVALUE('Data entry - 21.22 Y11'!M481)</f>
        <v>0</v>
      </c>
      <c r="B481">
        <f>_xlfn.NUMBERVALUE('Data entry - 22.23 Y11'!M481)</f>
        <v>0</v>
      </c>
      <c r="C481">
        <f>_xlfn.NUMBERVALUE('Data entry - 23.24 Y11'!M481)</f>
        <v>0</v>
      </c>
    </row>
    <row r="482" spans="1:3" x14ac:dyDescent="0.25">
      <c r="A482">
        <f>_xlfn.NUMBERVALUE('Data entry - 21.22 Y11'!M482)</f>
        <v>0</v>
      </c>
      <c r="B482">
        <f>_xlfn.NUMBERVALUE('Data entry - 22.23 Y11'!M482)</f>
        <v>0</v>
      </c>
      <c r="C482">
        <f>_xlfn.NUMBERVALUE('Data entry - 23.24 Y11'!M482)</f>
        <v>0</v>
      </c>
    </row>
    <row r="483" spans="1:3" x14ac:dyDescent="0.25">
      <c r="A483">
        <f>_xlfn.NUMBERVALUE('Data entry - 21.22 Y11'!M483)</f>
        <v>0</v>
      </c>
      <c r="B483">
        <f>_xlfn.NUMBERVALUE('Data entry - 22.23 Y11'!M483)</f>
        <v>0</v>
      </c>
      <c r="C483">
        <f>_xlfn.NUMBERVALUE('Data entry - 23.24 Y11'!M483)</f>
        <v>0</v>
      </c>
    </row>
    <row r="484" spans="1:3" x14ac:dyDescent="0.25">
      <c r="A484">
        <f>_xlfn.NUMBERVALUE('Data entry - 21.22 Y11'!M484)</f>
        <v>0</v>
      </c>
      <c r="B484">
        <f>_xlfn.NUMBERVALUE('Data entry - 22.23 Y11'!M484)</f>
        <v>0</v>
      </c>
      <c r="C484">
        <f>_xlfn.NUMBERVALUE('Data entry - 23.24 Y11'!M484)</f>
        <v>0</v>
      </c>
    </row>
    <row r="485" spans="1:3" x14ac:dyDescent="0.25">
      <c r="A485">
        <f>_xlfn.NUMBERVALUE('Data entry - 21.22 Y11'!M485)</f>
        <v>0</v>
      </c>
      <c r="B485">
        <f>_xlfn.NUMBERVALUE('Data entry - 22.23 Y11'!M485)</f>
        <v>0</v>
      </c>
      <c r="C485">
        <f>_xlfn.NUMBERVALUE('Data entry - 23.24 Y11'!M485)</f>
        <v>0</v>
      </c>
    </row>
    <row r="486" spans="1:3" x14ac:dyDescent="0.25">
      <c r="A486">
        <f>_xlfn.NUMBERVALUE('Data entry - 21.22 Y11'!M486)</f>
        <v>0</v>
      </c>
      <c r="B486">
        <f>_xlfn.NUMBERVALUE('Data entry - 22.23 Y11'!M486)</f>
        <v>0</v>
      </c>
      <c r="C486">
        <f>_xlfn.NUMBERVALUE('Data entry - 23.24 Y11'!M486)</f>
        <v>0</v>
      </c>
    </row>
    <row r="487" spans="1:3" x14ac:dyDescent="0.25">
      <c r="A487">
        <f>_xlfn.NUMBERVALUE('Data entry - 21.22 Y11'!M487)</f>
        <v>0</v>
      </c>
      <c r="B487">
        <f>_xlfn.NUMBERVALUE('Data entry - 22.23 Y11'!M487)</f>
        <v>0</v>
      </c>
      <c r="C487">
        <f>_xlfn.NUMBERVALUE('Data entry - 23.24 Y11'!M487)</f>
        <v>0</v>
      </c>
    </row>
    <row r="488" spans="1:3" x14ac:dyDescent="0.25">
      <c r="A488">
        <f>_xlfn.NUMBERVALUE('Data entry - 21.22 Y11'!M488)</f>
        <v>0</v>
      </c>
      <c r="B488">
        <f>_xlfn.NUMBERVALUE('Data entry - 22.23 Y11'!M488)</f>
        <v>0</v>
      </c>
      <c r="C488">
        <f>_xlfn.NUMBERVALUE('Data entry - 23.24 Y11'!M488)</f>
        <v>0</v>
      </c>
    </row>
    <row r="489" spans="1:3" x14ac:dyDescent="0.25">
      <c r="A489">
        <f>_xlfn.NUMBERVALUE('Data entry - 21.22 Y11'!M489)</f>
        <v>0</v>
      </c>
      <c r="B489">
        <f>_xlfn.NUMBERVALUE('Data entry - 22.23 Y11'!M489)</f>
        <v>0</v>
      </c>
      <c r="C489">
        <f>_xlfn.NUMBERVALUE('Data entry - 23.24 Y11'!M489)</f>
        <v>0</v>
      </c>
    </row>
    <row r="490" spans="1:3" x14ac:dyDescent="0.25">
      <c r="A490">
        <f>_xlfn.NUMBERVALUE('Data entry - 21.22 Y11'!M490)</f>
        <v>0</v>
      </c>
      <c r="B490">
        <f>_xlfn.NUMBERVALUE('Data entry - 22.23 Y11'!M490)</f>
        <v>0</v>
      </c>
      <c r="C490">
        <f>_xlfn.NUMBERVALUE('Data entry - 23.24 Y11'!M490)</f>
        <v>0</v>
      </c>
    </row>
    <row r="491" spans="1:3" x14ac:dyDescent="0.25">
      <c r="A491">
        <f>_xlfn.NUMBERVALUE('Data entry - 21.22 Y11'!M491)</f>
        <v>0</v>
      </c>
      <c r="B491">
        <f>_xlfn.NUMBERVALUE('Data entry - 22.23 Y11'!M491)</f>
        <v>0</v>
      </c>
      <c r="C491">
        <f>_xlfn.NUMBERVALUE('Data entry - 23.24 Y11'!M491)</f>
        <v>0</v>
      </c>
    </row>
    <row r="492" spans="1:3" x14ac:dyDescent="0.25">
      <c r="A492">
        <f>_xlfn.NUMBERVALUE('Data entry - 21.22 Y11'!M492)</f>
        <v>0</v>
      </c>
      <c r="B492">
        <f>_xlfn.NUMBERVALUE('Data entry - 22.23 Y11'!M492)</f>
        <v>0</v>
      </c>
      <c r="C492">
        <f>_xlfn.NUMBERVALUE('Data entry - 23.24 Y11'!M492)</f>
        <v>0</v>
      </c>
    </row>
    <row r="493" spans="1:3" x14ac:dyDescent="0.25">
      <c r="A493">
        <f>_xlfn.NUMBERVALUE('Data entry - 21.22 Y11'!M493)</f>
        <v>0</v>
      </c>
      <c r="B493">
        <f>_xlfn.NUMBERVALUE('Data entry - 22.23 Y11'!M493)</f>
        <v>0</v>
      </c>
      <c r="C493">
        <f>_xlfn.NUMBERVALUE('Data entry - 23.24 Y11'!M493)</f>
        <v>0</v>
      </c>
    </row>
    <row r="494" spans="1:3" x14ac:dyDescent="0.25">
      <c r="A494">
        <f>_xlfn.NUMBERVALUE('Data entry - 21.22 Y11'!M494)</f>
        <v>0</v>
      </c>
      <c r="B494">
        <f>_xlfn.NUMBERVALUE('Data entry - 22.23 Y11'!M494)</f>
        <v>0</v>
      </c>
      <c r="C494">
        <f>_xlfn.NUMBERVALUE('Data entry - 23.24 Y11'!M494)</f>
        <v>0</v>
      </c>
    </row>
    <row r="495" spans="1:3" x14ac:dyDescent="0.25">
      <c r="A495">
        <f>_xlfn.NUMBERVALUE('Data entry - 21.22 Y11'!M495)</f>
        <v>0</v>
      </c>
      <c r="B495">
        <f>_xlfn.NUMBERVALUE('Data entry - 22.23 Y11'!M495)</f>
        <v>0</v>
      </c>
      <c r="C495">
        <f>_xlfn.NUMBERVALUE('Data entry - 23.24 Y11'!M495)</f>
        <v>0</v>
      </c>
    </row>
    <row r="496" spans="1:3" x14ac:dyDescent="0.25">
      <c r="A496">
        <f>_xlfn.NUMBERVALUE('Data entry - 21.22 Y11'!M496)</f>
        <v>0</v>
      </c>
      <c r="B496">
        <f>_xlfn.NUMBERVALUE('Data entry - 22.23 Y11'!M496)</f>
        <v>0</v>
      </c>
      <c r="C496">
        <f>_xlfn.NUMBERVALUE('Data entry - 23.24 Y11'!M496)</f>
        <v>0</v>
      </c>
    </row>
    <row r="497" spans="1:3" x14ac:dyDescent="0.25">
      <c r="A497">
        <f>_xlfn.NUMBERVALUE('Data entry - 21.22 Y11'!M497)</f>
        <v>0</v>
      </c>
      <c r="B497">
        <f>_xlfn.NUMBERVALUE('Data entry - 22.23 Y11'!M497)</f>
        <v>0</v>
      </c>
      <c r="C497">
        <f>_xlfn.NUMBERVALUE('Data entry - 23.24 Y11'!M497)</f>
        <v>0</v>
      </c>
    </row>
    <row r="498" spans="1:3" x14ac:dyDescent="0.25">
      <c r="A498">
        <f>_xlfn.NUMBERVALUE('Data entry - 21.22 Y11'!M498)</f>
        <v>0</v>
      </c>
      <c r="B498">
        <f>_xlfn.NUMBERVALUE('Data entry - 22.23 Y11'!M498)</f>
        <v>0</v>
      </c>
      <c r="C498">
        <f>_xlfn.NUMBERVALUE('Data entry - 23.24 Y11'!M498)</f>
        <v>0</v>
      </c>
    </row>
    <row r="499" spans="1:3" x14ac:dyDescent="0.25">
      <c r="A499">
        <f>_xlfn.NUMBERVALUE('Data entry - 21.22 Y11'!M499)</f>
        <v>0</v>
      </c>
      <c r="B499">
        <f>_xlfn.NUMBERVALUE('Data entry - 22.23 Y11'!M499)</f>
        <v>0</v>
      </c>
      <c r="C499">
        <f>_xlfn.NUMBERVALUE('Data entry - 23.24 Y11'!M499)</f>
        <v>0</v>
      </c>
    </row>
    <row r="500" spans="1:3" x14ac:dyDescent="0.25">
      <c r="A500">
        <f>_xlfn.NUMBERVALUE('Data entry - 21.22 Y11'!M500)</f>
        <v>0</v>
      </c>
      <c r="B500">
        <f>_xlfn.NUMBERVALUE('Data entry - 22.23 Y11'!M500)</f>
        <v>0</v>
      </c>
      <c r="C500">
        <f>_xlfn.NUMBERVALUE('Data entry - 23.24 Y11'!M500)</f>
        <v>0</v>
      </c>
    </row>
    <row r="501" spans="1:3" x14ac:dyDescent="0.25">
      <c r="A501">
        <f>_xlfn.NUMBERVALUE('Data entry - 21.22 Y11'!M501)</f>
        <v>0</v>
      </c>
      <c r="B501">
        <f>_xlfn.NUMBERVALUE('Data entry - 22.23 Y11'!M501)</f>
        <v>0</v>
      </c>
      <c r="C501">
        <f>_xlfn.NUMBERVALUE('Data entry - 23.24 Y11'!M501)</f>
        <v>0</v>
      </c>
    </row>
    <row r="502" spans="1:3" x14ac:dyDescent="0.25">
      <c r="A502">
        <f>_xlfn.NUMBERVALUE('Data entry - 21.22 Y11'!M502)</f>
        <v>0</v>
      </c>
      <c r="B502">
        <f>_xlfn.NUMBERVALUE('Data entry - 22.23 Y11'!M502)</f>
        <v>0</v>
      </c>
      <c r="C502">
        <f>_xlfn.NUMBERVALUE('Data entry - 23.24 Y11'!M502)</f>
        <v>0</v>
      </c>
    </row>
    <row r="503" spans="1:3" x14ac:dyDescent="0.25">
      <c r="A503">
        <f>_xlfn.NUMBERVALUE('Data entry - 21.22 Y11'!M503)</f>
        <v>0</v>
      </c>
      <c r="B503">
        <f>_xlfn.NUMBERVALUE('Data entry - 22.23 Y11'!M503)</f>
        <v>0</v>
      </c>
      <c r="C503">
        <f>_xlfn.NUMBERVALUE('Data entry - 23.24 Y11'!M503)</f>
        <v>0</v>
      </c>
    </row>
    <row r="504" spans="1:3" x14ac:dyDescent="0.25">
      <c r="A504">
        <f>_xlfn.NUMBERVALUE('Data entry - 21.22 Y11'!M504)</f>
        <v>0</v>
      </c>
      <c r="B504">
        <f>_xlfn.NUMBERVALUE('Data entry - 22.23 Y11'!M504)</f>
        <v>0</v>
      </c>
      <c r="C504">
        <f>_xlfn.NUMBERVALUE('Data entry - 23.24 Y11'!M504)</f>
        <v>0</v>
      </c>
    </row>
    <row r="505" spans="1:3" x14ac:dyDescent="0.25">
      <c r="A505">
        <f>_xlfn.NUMBERVALUE('Data entry - 21.22 Y11'!M505)</f>
        <v>0</v>
      </c>
      <c r="B505">
        <f>_xlfn.NUMBERVALUE('Data entry - 22.23 Y11'!M505)</f>
        <v>0</v>
      </c>
      <c r="C505">
        <f>_xlfn.NUMBERVALUE('Data entry - 23.24 Y11'!M505)</f>
        <v>0</v>
      </c>
    </row>
    <row r="506" spans="1:3" x14ac:dyDescent="0.25">
      <c r="A506">
        <f>_xlfn.NUMBERVALUE('Data entry - 21.22 Y11'!M506)</f>
        <v>0</v>
      </c>
      <c r="B506">
        <f>_xlfn.NUMBERVALUE('Data entry - 22.23 Y11'!M506)</f>
        <v>0</v>
      </c>
      <c r="C506">
        <f>_xlfn.NUMBERVALUE('Data entry - 23.24 Y11'!M506)</f>
        <v>0</v>
      </c>
    </row>
    <row r="507" spans="1:3" x14ac:dyDescent="0.25">
      <c r="A507">
        <f>_xlfn.NUMBERVALUE('Data entry - 21.22 Y11'!M507)</f>
        <v>0</v>
      </c>
      <c r="B507">
        <f>_xlfn.NUMBERVALUE('Data entry - 22.23 Y11'!M507)</f>
        <v>0</v>
      </c>
      <c r="C507">
        <f>_xlfn.NUMBERVALUE('Data entry - 23.24 Y11'!M507)</f>
        <v>0</v>
      </c>
    </row>
    <row r="508" spans="1:3" x14ac:dyDescent="0.25">
      <c r="A508">
        <f>_xlfn.NUMBERVALUE('Data entry - 21.22 Y11'!M508)</f>
        <v>0</v>
      </c>
      <c r="B508">
        <f>_xlfn.NUMBERVALUE('Data entry - 22.23 Y11'!M508)</f>
        <v>0</v>
      </c>
      <c r="C508">
        <f>_xlfn.NUMBERVALUE('Data entry - 23.24 Y11'!M508)</f>
        <v>0</v>
      </c>
    </row>
    <row r="509" spans="1:3" x14ac:dyDescent="0.25">
      <c r="A509">
        <f>_xlfn.NUMBERVALUE('Data entry - 21.22 Y11'!M509)</f>
        <v>0</v>
      </c>
      <c r="B509">
        <f>_xlfn.NUMBERVALUE('Data entry - 22.23 Y11'!M509)</f>
        <v>0</v>
      </c>
      <c r="C509">
        <f>_xlfn.NUMBERVALUE('Data entry - 23.24 Y11'!M509)</f>
        <v>0</v>
      </c>
    </row>
    <row r="510" spans="1:3" x14ac:dyDescent="0.25">
      <c r="A510">
        <f>_xlfn.NUMBERVALUE('Data entry - 21.22 Y11'!M510)</f>
        <v>0</v>
      </c>
      <c r="B510">
        <f>_xlfn.NUMBERVALUE('Data entry - 22.23 Y11'!M510)</f>
        <v>0</v>
      </c>
      <c r="C510">
        <f>_xlfn.NUMBERVALUE('Data entry - 23.24 Y11'!M510)</f>
        <v>0</v>
      </c>
    </row>
    <row r="511" spans="1:3" x14ac:dyDescent="0.25">
      <c r="A511">
        <f>_xlfn.NUMBERVALUE('Data entry - 21.22 Y11'!M511)</f>
        <v>0</v>
      </c>
      <c r="B511">
        <f>_xlfn.NUMBERVALUE('Data entry - 22.23 Y11'!M511)</f>
        <v>0</v>
      </c>
      <c r="C511">
        <f>_xlfn.NUMBERVALUE('Data entry - 23.24 Y11'!M511)</f>
        <v>0</v>
      </c>
    </row>
    <row r="512" spans="1:3" x14ac:dyDescent="0.25">
      <c r="A512">
        <f>_xlfn.NUMBERVALUE('Data entry - 21.22 Y11'!M512)</f>
        <v>0</v>
      </c>
      <c r="B512">
        <f>_xlfn.NUMBERVALUE('Data entry - 22.23 Y11'!M512)</f>
        <v>0</v>
      </c>
      <c r="C512">
        <f>_xlfn.NUMBERVALUE('Data entry - 23.24 Y11'!M512)</f>
        <v>0</v>
      </c>
    </row>
    <row r="513" spans="1:3" x14ac:dyDescent="0.25">
      <c r="A513">
        <f>_xlfn.NUMBERVALUE('Data entry - 21.22 Y11'!M513)</f>
        <v>0</v>
      </c>
      <c r="B513">
        <f>_xlfn.NUMBERVALUE('Data entry - 22.23 Y11'!M513)</f>
        <v>0</v>
      </c>
      <c r="C513">
        <f>_xlfn.NUMBERVALUE('Data entry - 23.24 Y11'!M513)</f>
        <v>0</v>
      </c>
    </row>
    <row r="514" spans="1:3" x14ac:dyDescent="0.25">
      <c r="A514">
        <f>_xlfn.NUMBERVALUE('Data entry - 21.22 Y11'!M514)</f>
        <v>0</v>
      </c>
      <c r="B514">
        <f>_xlfn.NUMBERVALUE('Data entry - 22.23 Y11'!M514)</f>
        <v>0</v>
      </c>
      <c r="C514">
        <f>_xlfn.NUMBERVALUE('Data entry - 23.24 Y11'!M514)</f>
        <v>0</v>
      </c>
    </row>
    <row r="515" spans="1:3" x14ac:dyDescent="0.25">
      <c r="A515">
        <f>_xlfn.NUMBERVALUE('Data entry - 21.22 Y11'!M515)</f>
        <v>0</v>
      </c>
      <c r="B515">
        <f>_xlfn.NUMBERVALUE('Data entry - 22.23 Y11'!M515)</f>
        <v>0</v>
      </c>
      <c r="C515">
        <f>_xlfn.NUMBERVALUE('Data entry - 23.24 Y11'!M515)</f>
        <v>0</v>
      </c>
    </row>
    <row r="516" spans="1:3" x14ac:dyDescent="0.25">
      <c r="A516">
        <f>_xlfn.NUMBERVALUE('Data entry - 21.22 Y11'!M516)</f>
        <v>0</v>
      </c>
      <c r="B516">
        <f>_xlfn.NUMBERVALUE('Data entry - 22.23 Y11'!M516)</f>
        <v>0</v>
      </c>
      <c r="C516">
        <f>_xlfn.NUMBERVALUE('Data entry - 23.24 Y11'!M516)</f>
        <v>0</v>
      </c>
    </row>
    <row r="517" spans="1:3" x14ac:dyDescent="0.25">
      <c r="A517">
        <f>_xlfn.NUMBERVALUE('Data entry - 21.22 Y11'!M517)</f>
        <v>0</v>
      </c>
      <c r="B517">
        <f>_xlfn.NUMBERVALUE('Data entry - 22.23 Y11'!M517)</f>
        <v>0</v>
      </c>
      <c r="C517">
        <f>_xlfn.NUMBERVALUE('Data entry - 23.24 Y11'!M517)</f>
        <v>0</v>
      </c>
    </row>
    <row r="518" spans="1:3" x14ac:dyDescent="0.25">
      <c r="A518">
        <f>_xlfn.NUMBERVALUE('Data entry - 21.22 Y11'!M518)</f>
        <v>0</v>
      </c>
      <c r="B518">
        <f>_xlfn.NUMBERVALUE('Data entry - 22.23 Y11'!M518)</f>
        <v>0</v>
      </c>
      <c r="C518">
        <f>_xlfn.NUMBERVALUE('Data entry - 23.24 Y11'!M518)</f>
        <v>0</v>
      </c>
    </row>
    <row r="519" spans="1:3" x14ac:dyDescent="0.25">
      <c r="A519">
        <f>_xlfn.NUMBERVALUE('Data entry - 21.22 Y11'!M519)</f>
        <v>0</v>
      </c>
      <c r="B519">
        <f>_xlfn.NUMBERVALUE('Data entry - 22.23 Y11'!M519)</f>
        <v>0</v>
      </c>
      <c r="C519">
        <f>_xlfn.NUMBERVALUE('Data entry - 23.24 Y11'!M519)</f>
        <v>0</v>
      </c>
    </row>
    <row r="520" spans="1:3" x14ac:dyDescent="0.25">
      <c r="A520">
        <f>_xlfn.NUMBERVALUE('Data entry - 21.22 Y11'!M520)</f>
        <v>0</v>
      </c>
      <c r="B520">
        <f>_xlfn.NUMBERVALUE('Data entry - 22.23 Y11'!M520)</f>
        <v>0</v>
      </c>
      <c r="C520">
        <f>_xlfn.NUMBERVALUE('Data entry - 23.24 Y11'!M520)</f>
        <v>0</v>
      </c>
    </row>
    <row r="521" spans="1:3" x14ac:dyDescent="0.25">
      <c r="A521">
        <f>_xlfn.NUMBERVALUE('Data entry - 21.22 Y11'!M521)</f>
        <v>0</v>
      </c>
      <c r="B521">
        <f>_xlfn.NUMBERVALUE('Data entry - 22.23 Y11'!M521)</f>
        <v>0</v>
      </c>
      <c r="C521">
        <f>_xlfn.NUMBERVALUE('Data entry - 23.24 Y11'!M521)</f>
        <v>0</v>
      </c>
    </row>
    <row r="522" spans="1:3" x14ac:dyDescent="0.25">
      <c r="A522">
        <f>_xlfn.NUMBERVALUE('Data entry - 21.22 Y11'!M522)</f>
        <v>0</v>
      </c>
      <c r="B522">
        <f>_xlfn.NUMBERVALUE('Data entry - 22.23 Y11'!M522)</f>
        <v>0</v>
      </c>
      <c r="C522">
        <f>_xlfn.NUMBERVALUE('Data entry - 23.24 Y11'!M522)</f>
        <v>0</v>
      </c>
    </row>
    <row r="523" spans="1:3" x14ac:dyDescent="0.25">
      <c r="A523">
        <f>_xlfn.NUMBERVALUE('Data entry - 21.22 Y11'!M523)</f>
        <v>0</v>
      </c>
      <c r="B523">
        <f>_xlfn.NUMBERVALUE('Data entry - 22.23 Y11'!M523)</f>
        <v>0</v>
      </c>
      <c r="C523">
        <f>_xlfn.NUMBERVALUE('Data entry - 23.24 Y11'!M523)</f>
        <v>0</v>
      </c>
    </row>
    <row r="524" spans="1:3" x14ac:dyDescent="0.25">
      <c r="A524">
        <f>_xlfn.NUMBERVALUE('Data entry - 21.22 Y11'!M524)</f>
        <v>0</v>
      </c>
      <c r="B524">
        <f>_xlfn.NUMBERVALUE('Data entry - 22.23 Y11'!M524)</f>
        <v>0</v>
      </c>
      <c r="C524">
        <f>_xlfn.NUMBERVALUE('Data entry - 23.24 Y11'!M524)</f>
        <v>0</v>
      </c>
    </row>
    <row r="525" spans="1:3" x14ac:dyDescent="0.25">
      <c r="A525">
        <f>_xlfn.NUMBERVALUE('Data entry - 21.22 Y11'!M525)</f>
        <v>0</v>
      </c>
      <c r="B525">
        <f>_xlfn.NUMBERVALUE('Data entry - 22.23 Y11'!M525)</f>
        <v>0</v>
      </c>
      <c r="C525">
        <f>_xlfn.NUMBERVALUE('Data entry - 23.24 Y11'!M525)</f>
        <v>0</v>
      </c>
    </row>
    <row r="526" spans="1:3" x14ac:dyDescent="0.25">
      <c r="A526">
        <f>_xlfn.NUMBERVALUE('Data entry - 21.22 Y11'!M526)</f>
        <v>0</v>
      </c>
      <c r="B526">
        <f>_xlfn.NUMBERVALUE('Data entry - 22.23 Y11'!M526)</f>
        <v>0</v>
      </c>
      <c r="C526">
        <f>_xlfn.NUMBERVALUE('Data entry - 23.24 Y11'!M526)</f>
        <v>0</v>
      </c>
    </row>
    <row r="527" spans="1:3" x14ac:dyDescent="0.25">
      <c r="A527">
        <f>_xlfn.NUMBERVALUE('Data entry - 21.22 Y11'!M527)</f>
        <v>0</v>
      </c>
      <c r="B527">
        <f>_xlfn.NUMBERVALUE('Data entry - 22.23 Y11'!M527)</f>
        <v>0</v>
      </c>
      <c r="C527">
        <f>_xlfn.NUMBERVALUE('Data entry - 23.24 Y11'!M527)</f>
        <v>0</v>
      </c>
    </row>
    <row r="528" spans="1:3" x14ac:dyDescent="0.25">
      <c r="A528">
        <f>_xlfn.NUMBERVALUE('Data entry - 21.22 Y11'!M528)</f>
        <v>0</v>
      </c>
      <c r="B528">
        <f>_xlfn.NUMBERVALUE('Data entry - 22.23 Y11'!M528)</f>
        <v>0</v>
      </c>
      <c r="C528">
        <f>_xlfn.NUMBERVALUE('Data entry - 23.24 Y11'!M528)</f>
        <v>0</v>
      </c>
    </row>
    <row r="529" spans="1:3" x14ac:dyDescent="0.25">
      <c r="A529">
        <f>_xlfn.NUMBERVALUE('Data entry - 21.22 Y11'!M529)</f>
        <v>0</v>
      </c>
      <c r="B529">
        <f>_xlfn.NUMBERVALUE('Data entry - 22.23 Y11'!M529)</f>
        <v>0</v>
      </c>
      <c r="C529">
        <f>_xlfn.NUMBERVALUE('Data entry - 23.24 Y11'!M529)</f>
        <v>0</v>
      </c>
    </row>
    <row r="530" spans="1:3" x14ac:dyDescent="0.25">
      <c r="A530">
        <f>_xlfn.NUMBERVALUE('Data entry - 21.22 Y11'!M530)</f>
        <v>0</v>
      </c>
      <c r="B530">
        <f>_xlfn.NUMBERVALUE('Data entry - 22.23 Y11'!M530)</f>
        <v>0</v>
      </c>
      <c r="C530">
        <f>_xlfn.NUMBERVALUE('Data entry - 23.24 Y11'!M530)</f>
        <v>0</v>
      </c>
    </row>
    <row r="531" spans="1:3" x14ac:dyDescent="0.25">
      <c r="A531">
        <f>_xlfn.NUMBERVALUE('Data entry - 21.22 Y11'!M531)</f>
        <v>0</v>
      </c>
      <c r="B531">
        <f>_xlfn.NUMBERVALUE('Data entry - 22.23 Y11'!M531)</f>
        <v>0</v>
      </c>
      <c r="C531">
        <f>_xlfn.NUMBERVALUE('Data entry - 23.24 Y11'!M531)</f>
        <v>0</v>
      </c>
    </row>
    <row r="532" spans="1:3" x14ac:dyDescent="0.25">
      <c r="A532">
        <f>_xlfn.NUMBERVALUE('Data entry - 21.22 Y11'!M532)</f>
        <v>0</v>
      </c>
      <c r="B532">
        <f>_xlfn.NUMBERVALUE('Data entry - 22.23 Y11'!M532)</f>
        <v>0</v>
      </c>
      <c r="C532">
        <f>_xlfn.NUMBERVALUE('Data entry - 23.24 Y11'!M532)</f>
        <v>0</v>
      </c>
    </row>
    <row r="533" spans="1:3" x14ac:dyDescent="0.25">
      <c r="A533">
        <f>_xlfn.NUMBERVALUE('Data entry - 21.22 Y11'!M533)</f>
        <v>0</v>
      </c>
      <c r="B533">
        <f>_xlfn.NUMBERVALUE('Data entry - 22.23 Y11'!M533)</f>
        <v>0</v>
      </c>
      <c r="C533">
        <f>_xlfn.NUMBERVALUE('Data entry - 23.24 Y11'!M533)</f>
        <v>0</v>
      </c>
    </row>
    <row r="534" spans="1:3" x14ac:dyDescent="0.25">
      <c r="A534">
        <f>_xlfn.NUMBERVALUE('Data entry - 21.22 Y11'!M534)</f>
        <v>0</v>
      </c>
      <c r="B534">
        <f>_xlfn.NUMBERVALUE('Data entry - 22.23 Y11'!M534)</f>
        <v>0</v>
      </c>
      <c r="C534">
        <f>_xlfn.NUMBERVALUE('Data entry - 23.24 Y11'!M534)</f>
        <v>0</v>
      </c>
    </row>
    <row r="535" spans="1:3" x14ac:dyDescent="0.25">
      <c r="A535">
        <f>_xlfn.NUMBERVALUE('Data entry - 21.22 Y11'!M535)</f>
        <v>0</v>
      </c>
      <c r="B535">
        <f>_xlfn.NUMBERVALUE('Data entry - 22.23 Y11'!M535)</f>
        <v>0</v>
      </c>
      <c r="C535">
        <f>_xlfn.NUMBERVALUE('Data entry - 23.24 Y11'!M535)</f>
        <v>0</v>
      </c>
    </row>
    <row r="536" spans="1:3" x14ac:dyDescent="0.25">
      <c r="A536">
        <f>_xlfn.NUMBERVALUE('Data entry - 21.22 Y11'!M536)</f>
        <v>0</v>
      </c>
      <c r="B536">
        <f>_xlfn.NUMBERVALUE('Data entry - 22.23 Y11'!M536)</f>
        <v>0</v>
      </c>
      <c r="C536">
        <f>_xlfn.NUMBERVALUE('Data entry - 23.24 Y11'!M536)</f>
        <v>0</v>
      </c>
    </row>
    <row r="537" spans="1:3" x14ac:dyDescent="0.25">
      <c r="A537">
        <f>_xlfn.NUMBERVALUE('Data entry - 21.22 Y11'!M537)</f>
        <v>0</v>
      </c>
      <c r="B537">
        <f>_xlfn.NUMBERVALUE('Data entry - 22.23 Y11'!M537)</f>
        <v>0</v>
      </c>
      <c r="C537">
        <f>_xlfn.NUMBERVALUE('Data entry - 23.24 Y11'!M537)</f>
        <v>0</v>
      </c>
    </row>
    <row r="538" spans="1:3" x14ac:dyDescent="0.25">
      <c r="A538">
        <f>_xlfn.NUMBERVALUE('Data entry - 21.22 Y11'!M538)</f>
        <v>0</v>
      </c>
      <c r="B538">
        <f>_xlfn.NUMBERVALUE('Data entry - 22.23 Y11'!M538)</f>
        <v>0</v>
      </c>
      <c r="C538">
        <f>_xlfn.NUMBERVALUE('Data entry - 23.24 Y11'!M538)</f>
        <v>0</v>
      </c>
    </row>
    <row r="539" spans="1:3" x14ac:dyDescent="0.25">
      <c r="A539">
        <f>_xlfn.NUMBERVALUE('Data entry - 21.22 Y11'!M539)</f>
        <v>0</v>
      </c>
      <c r="B539">
        <f>_xlfn.NUMBERVALUE('Data entry - 22.23 Y11'!M539)</f>
        <v>0</v>
      </c>
      <c r="C539">
        <f>_xlfn.NUMBERVALUE('Data entry - 23.24 Y11'!M539)</f>
        <v>0</v>
      </c>
    </row>
    <row r="540" spans="1:3" x14ac:dyDescent="0.25">
      <c r="A540">
        <f>_xlfn.NUMBERVALUE('Data entry - 21.22 Y11'!M540)</f>
        <v>0</v>
      </c>
      <c r="B540">
        <f>_xlfn.NUMBERVALUE('Data entry - 22.23 Y11'!M540)</f>
        <v>0</v>
      </c>
      <c r="C540">
        <f>_xlfn.NUMBERVALUE('Data entry - 23.24 Y11'!M540)</f>
        <v>0</v>
      </c>
    </row>
    <row r="541" spans="1:3" x14ac:dyDescent="0.25">
      <c r="A541">
        <f>_xlfn.NUMBERVALUE('Data entry - 21.22 Y11'!M541)</f>
        <v>0</v>
      </c>
      <c r="B541">
        <f>_xlfn.NUMBERVALUE('Data entry - 22.23 Y11'!M541)</f>
        <v>0</v>
      </c>
      <c r="C541">
        <f>_xlfn.NUMBERVALUE('Data entry - 23.24 Y11'!M541)</f>
        <v>0</v>
      </c>
    </row>
    <row r="542" spans="1:3" x14ac:dyDescent="0.25">
      <c r="A542">
        <f>_xlfn.NUMBERVALUE('Data entry - 21.22 Y11'!M542)</f>
        <v>0</v>
      </c>
      <c r="B542">
        <f>_xlfn.NUMBERVALUE('Data entry - 22.23 Y11'!M542)</f>
        <v>0</v>
      </c>
      <c r="C542">
        <f>_xlfn.NUMBERVALUE('Data entry - 23.24 Y11'!M542)</f>
        <v>0</v>
      </c>
    </row>
    <row r="543" spans="1:3" x14ac:dyDescent="0.25">
      <c r="A543">
        <f>_xlfn.NUMBERVALUE('Data entry - 21.22 Y11'!M543)</f>
        <v>0</v>
      </c>
      <c r="B543">
        <f>_xlfn.NUMBERVALUE('Data entry - 22.23 Y11'!M543)</f>
        <v>0</v>
      </c>
      <c r="C543">
        <f>_xlfn.NUMBERVALUE('Data entry - 23.24 Y11'!M543)</f>
        <v>0</v>
      </c>
    </row>
    <row r="544" spans="1:3" x14ac:dyDescent="0.25">
      <c r="A544">
        <f>_xlfn.NUMBERVALUE('Data entry - 21.22 Y11'!M544)</f>
        <v>0</v>
      </c>
      <c r="B544">
        <f>_xlfn.NUMBERVALUE('Data entry - 22.23 Y11'!M544)</f>
        <v>0</v>
      </c>
      <c r="C544">
        <f>_xlfn.NUMBERVALUE('Data entry - 23.24 Y11'!M544)</f>
        <v>0</v>
      </c>
    </row>
    <row r="545" spans="1:3" x14ac:dyDescent="0.25">
      <c r="A545">
        <f>_xlfn.NUMBERVALUE('Data entry - 21.22 Y11'!M545)</f>
        <v>0</v>
      </c>
      <c r="B545">
        <f>_xlfn.NUMBERVALUE('Data entry - 22.23 Y11'!M545)</f>
        <v>0</v>
      </c>
      <c r="C545">
        <f>_xlfn.NUMBERVALUE('Data entry - 23.24 Y11'!M545)</f>
        <v>0</v>
      </c>
    </row>
    <row r="546" spans="1:3" x14ac:dyDescent="0.25">
      <c r="A546">
        <f>_xlfn.NUMBERVALUE('Data entry - 21.22 Y11'!M546)</f>
        <v>0</v>
      </c>
      <c r="B546">
        <f>_xlfn.NUMBERVALUE('Data entry - 22.23 Y11'!M546)</f>
        <v>0</v>
      </c>
      <c r="C546">
        <f>_xlfn.NUMBERVALUE('Data entry - 23.24 Y11'!M546)</f>
        <v>0</v>
      </c>
    </row>
    <row r="547" spans="1:3" x14ac:dyDescent="0.25">
      <c r="A547">
        <f>_xlfn.NUMBERVALUE('Data entry - 21.22 Y11'!M547)</f>
        <v>0</v>
      </c>
      <c r="B547">
        <f>_xlfn.NUMBERVALUE('Data entry - 22.23 Y11'!M547)</f>
        <v>0</v>
      </c>
      <c r="C547">
        <f>_xlfn.NUMBERVALUE('Data entry - 23.24 Y11'!M547)</f>
        <v>0</v>
      </c>
    </row>
    <row r="548" spans="1:3" x14ac:dyDescent="0.25">
      <c r="A548">
        <f>_xlfn.NUMBERVALUE('Data entry - 21.22 Y11'!M548)</f>
        <v>0</v>
      </c>
      <c r="B548">
        <f>_xlfn.NUMBERVALUE('Data entry - 22.23 Y11'!M548)</f>
        <v>0</v>
      </c>
      <c r="C548">
        <f>_xlfn.NUMBERVALUE('Data entry - 23.24 Y11'!M548)</f>
        <v>0</v>
      </c>
    </row>
    <row r="549" spans="1:3" x14ac:dyDescent="0.25">
      <c r="A549">
        <f>_xlfn.NUMBERVALUE('Data entry - 21.22 Y11'!M549)</f>
        <v>0</v>
      </c>
      <c r="B549">
        <f>_xlfn.NUMBERVALUE('Data entry - 22.23 Y11'!M549)</f>
        <v>0</v>
      </c>
      <c r="C549">
        <f>_xlfn.NUMBERVALUE('Data entry - 23.24 Y11'!M549)</f>
        <v>0</v>
      </c>
    </row>
    <row r="550" spans="1:3" x14ac:dyDescent="0.25">
      <c r="A550">
        <f>_xlfn.NUMBERVALUE('Data entry - 21.22 Y11'!M550)</f>
        <v>0</v>
      </c>
      <c r="B550">
        <f>_xlfn.NUMBERVALUE('Data entry - 22.23 Y11'!M550)</f>
        <v>0</v>
      </c>
      <c r="C550">
        <f>_xlfn.NUMBERVALUE('Data entry - 23.24 Y11'!M550)</f>
        <v>0</v>
      </c>
    </row>
    <row r="551" spans="1:3" x14ac:dyDescent="0.25">
      <c r="A551">
        <f>_xlfn.NUMBERVALUE('Data entry - 21.22 Y11'!M551)</f>
        <v>0</v>
      </c>
      <c r="B551">
        <f>_xlfn.NUMBERVALUE('Data entry - 22.23 Y11'!M551)</f>
        <v>0</v>
      </c>
      <c r="C551">
        <f>_xlfn.NUMBERVALUE('Data entry - 23.24 Y11'!M551)</f>
        <v>0</v>
      </c>
    </row>
    <row r="552" spans="1:3" x14ac:dyDescent="0.25">
      <c r="A552">
        <f>_xlfn.NUMBERVALUE('Data entry - 21.22 Y11'!M552)</f>
        <v>0</v>
      </c>
      <c r="B552">
        <f>_xlfn.NUMBERVALUE('Data entry - 22.23 Y11'!M552)</f>
        <v>0</v>
      </c>
      <c r="C552">
        <f>_xlfn.NUMBERVALUE('Data entry - 23.24 Y11'!M552)</f>
        <v>0</v>
      </c>
    </row>
    <row r="553" spans="1:3" x14ac:dyDescent="0.25">
      <c r="A553">
        <f>_xlfn.NUMBERVALUE('Data entry - 21.22 Y11'!M553)</f>
        <v>0</v>
      </c>
      <c r="B553">
        <f>_xlfn.NUMBERVALUE('Data entry - 22.23 Y11'!M553)</f>
        <v>0</v>
      </c>
      <c r="C553">
        <f>_xlfn.NUMBERVALUE('Data entry - 23.24 Y11'!M553)</f>
        <v>0</v>
      </c>
    </row>
    <row r="554" spans="1:3" x14ac:dyDescent="0.25">
      <c r="A554">
        <f>_xlfn.NUMBERVALUE('Data entry - 21.22 Y11'!M554)</f>
        <v>0</v>
      </c>
      <c r="B554">
        <f>_xlfn.NUMBERVALUE('Data entry - 22.23 Y11'!M554)</f>
        <v>0</v>
      </c>
      <c r="C554">
        <f>_xlfn.NUMBERVALUE('Data entry - 23.24 Y11'!M554)</f>
        <v>0</v>
      </c>
    </row>
    <row r="555" spans="1:3" x14ac:dyDescent="0.25">
      <c r="A555">
        <f>_xlfn.NUMBERVALUE('Data entry - 21.22 Y11'!M555)</f>
        <v>0</v>
      </c>
      <c r="B555">
        <f>_xlfn.NUMBERVALUE('Data entry - 22.23 Y11'!M555)</f>
        <v>0</v>
      </c>
      <c r="C555">
        <f>_xlfn.NUMBERVALUE('Data entry - 23.24 Y11'!M555)</f>
        <v>0</v>
      </c>
    </row>
    <row r="556" spans="1:3" x14ac:dyDescent="0.25">
      <c r="A556">
        <f>_xlfn.NUMBERVALUE('Data entry - 21.22 Y11'!M556)</f>
        <v>0</v>
      </c>
      <c r="B556">
        <f>_xlfn.NUMBERVALUE('Data entry - 22.23 Y11'!M556)</f>
        <v>0</v>
      </c>
      <c r="C556">
        <f>_xlfn.NUMBERVALUE('Data entry - 23.24 Y11'!M556)</f>
        <v>0</v>
      </c>
    </row>
    <row r="557" spans="1:3" x14ac:dyDescent="0.25">
      <c r="A557">
        <f>_xlfn.NUMBERVALUE('Data entry - 21.22 Y11'!M557)</f>
        <v>0</v>
      </c>
      <c r="B557">
        <f>_xlfn.NUMBERVALUE('Data entry - 22.23 Y11'!M557)</f>
        <v>0</v>
      </c>
      <c r="C557">
        <f>_xlfn.NUMBERVALUE('Data entry - 23.24 Y11'!M557)</f>
        <v>0</v>
      </c>
    </row>
    <row r="558" spans="1:3" x14ac:dyDescent="0.25">
      <c r="A558">
        <f>_xlfn.NUMBERVALUE('Data entry - 21.22 Y11'!M558)</f>
        <v>0</v>
      </c>
      <c r="B558">
        <f>_xlfn.NUMBERVALUE('Data entry - 22.23 Y11'!M558)</f>
        <v>0</v>
      </c>
      <c r="C558">
        <f>_xlfn.NUMBERVALUE('Data entry - 23.24 Y11'!M558)</f>
        <v>0</v>
      </c>
    </row>
    <row r="559" spans="1:3" x14ac:dyDescent="0.25">
      <c r="A559">
        <f>_xlfn.NUMBERVALUE('Data entry - 21.22 Y11'!M559)</f>
        <v>0</v>
      </c>
      <c r="B559">
        <f>_xlfn.NUMBERVALUE('Data entry - 22.23 Y11'!M559)</f>
        <v>0</v>
      </c>
      <c r="C559">
        <f>_xlfn.NUMBERVALUE('Data entry - 23.24 Y11'!M559)</f>
        <v>0</v>
      </c>
    </row>
    <row r="560" spans="1:3" x14ac:dyDescent="0.25">
      <c r="A560">
        <f>_xlfn.NUMBERVALUE('Data entry - 21.22 Y11'!M560)</f>
        <v>0</v>
      </c>
      <c r="B560">
        <f>_xlfn.NUMBERVALUE('Data entry - 22.23 Y11'!M560)</f>
        <v>0</v>
      </c>
      <c r="C560">
        <f>_xlfn.NUMBERVALUE('Data entry - 23.24 Y11'!M560)</f>
        <v>0</v>
      </c>
    </row>
    <row r="561" spans="1:3" x14ac:dyDescent="0.25">
      <c r="A561">
        <f>_xlfn.NUMBERVALUE('Data entry - 21.22 Y11'!M561)</f>
        <v>0</v>
      </c>
      <c r="B561">
        <f>_xlfn.NUMBERVALUE('Data entry - 22.23 Y11'!M561)</f>
        <v>0</v>
      </c>
      <c r="C561">
        <f>_xlfn.NUMBERVALUE('Data entry - 23.24 Y11'!M561)</f>
        <v>0</v>
      </c>
    </row>
    <row r="562" spans="1:3" x14ac:dyDescent="0.25">
      <c r="A562">
        <f>_xlfn.NUMBERVALUE('Data entry - 21.22 Y11'!M562)</f>
        <v>0</v>
      </c>
      <c r="B562">
        <f>_xlfn.NUMBERVALUE('Data entry - 22.23 Y11'!M562)</f>
        <v>0</v>
      </c>
      <c r="C562">
        <f>_xlfn.NUMBERVALUE('Data entry - 23.24 Y11'!M562)</f>
        <v>0</v>
      </c>
    </row>
    <row r="563" spans="1:3" x14ac:dyDescent="0.25">
      <c r="A563">
        <f>_xlfn.NUMBERVALUE('Data entry - 21.22 Y11'!M563)</f>
        <v>0</v>
      </c>
      <c r="B563">
        <f>_xlfn.NUMBERVALUE('Data entry - 22.23 Y11'!M563)</f>
        <v>0</v>
      </c>
      <c r="C563">
        <f>_xlfn.NUMBERVALUE('Data entry - 23.24 Y11'!M563)</f>
        <v>0</v>
      </c>
    </row>
    <row r="564" spans="1:3" x14ac:dyDescent="0.25">
      <c r="A564">
        <f>_xlfn.NUMBERVALUE('Data entry - 21.22 Y11'!M564)</f>
        <v>0</v>
      </c>
      <c r="B564">
        <f>_xlfn.NUMBERVALUE('Data entry - 22.23 Y11'!M564)</f>
        <v>0</v>
      </c>
      <c r="C564">
        <f>_xlfn.NUMBERVALUE('Data entry - 23.24 Y11'!M564)</f>
        <v>0</v>
      </c>
    </row>
    <row r="565" spans="1:3" x14ac:dyDescent="0.25">
      <c r="A565">
        <f>_xlfn.NUMBERVALUE('Data entry - 21.22 Y11'!M565)</f>
        <v>0</v>
      </c>
      <c r="B565">
        <f>_xlfn.NUMBERVALUE('Data entry - 22.23 Y11'!M565)</f>
        <v>0</v>
      </c>
      <c r="C565">
        <f>_xlfn.NUMBERVALUE('Data entry - 23.24 Y11'!M565)</f>
        <v>0</v>
      </c>
    </row>
    <row r="566" spans="1:3" x14ac:dyDescent="0.25">
      <c r="A566">
        <f>_xlfn.NUMBERVALUE('Data entry - 21.22 Y11'!M566)</f>
        <v>0</v>
      </c>
      <c r="B566">
        <f>_xlfn.NUMBERVALUE('Data entry - 22.23 Y11'!M566)</f>
        <v>0</v>
      </c>
      <c r="C566">
        <f>_xlfn.NUMBERVALUE('Data entry - 23.24 Y11'!M566)</f>
        <v>0</v>
      </c>
    </row>
    <row r="567" spans="1:3" x14ac:dyDescent="0.25">
      <c r="A567">
        <f>_xlfn.NUMBERVALUE('Data entry - 21.22 Y11'!M567)</f>
        <v>0</v>
      </c>
      <c r="B567">
        <f>_xlfn.NUMBERVALUE('Data entry - 22.23 Y11'!M567)</f>
        <v>0</v>
      </c>
      <c r="C567">
        <f>_xlfn.NUMBERVALUE('Data entry - 23.24 Y11'!M567)</f>
        <v>0</v>
      </c>
    </row>
    <row r="568" spans="1:3" x14ac:dyDescent="0.25">
      <c r="A568">
        <f>_xlfn.NUMBERVALUE('Data entry - 21.22 Y11'!M568)</f>
        <v>0</v>
      </c>
      <c r="B568">
        <f>_xlfn.NUMBERVALUE('Data entry - 22.23 Y11'!M568)</f>
        <v>0</v>
      </c>
      <c r="C568">
        <f>_xlfn.NUMBERVALUE('Data entry - 23.24 Y11'!M568)</f>
        <v>0</v>
      </c>
    </row>
    <row r="569" spans="1:3" x14ac:dyDescent="0.25">
      <c r="A569">
        <f>_xlfn.NUMBERVALUE('Data entry - 21.22 Y11'!M569)</f>
        <v>0</v>
      </c>
      <c r="B569">
        <f>_xlfn.NUMBERVALUE('Data entry - 22.23 Y11'!M569)</f>
        <v>0</v>
      </c>
      <c r="C569">
        <f>_xlfn.NUMBERVALUE('Data entry - 23.24 Y11'!M569)</f>
        <v>0</v>
      </c>
    </row>
    <row r="570" spans="1:3" x14ac:dyDescent="0.25">
      <c r="A570">
        <f>_xlfn.NUMBERVALUE('Data entry - 21.22 Y11'!M570)</f>
        <v>0</v>
      </c>
      <c r="B570">
        <f>_xlfn.NUMBERVALUE('Data entry - 22.23 Y11'!M570)</f>
        <v>0</v>
      </c>
      <c r="C570">
        <f>_xlfn.NUMBERVALUE('Data entry - 23.24 Y11'!M570)</f>
        <v>0</v>
      </c>
    </row>
    <row r="571" spans="1:3" x14ac:dyDescent="0.25">
      <c r="A571">
        <f>_xlfn.NUMBERVALUE('Data entry - 21.22 Y11'!M571)</f>
        <v>0</v>
      </c>
      <c r="B571">
        <f>_xlfn.NUMBERVALUE('Data entry - 22.23 Y11'!M571)</f>
        <v>0</v>
      </c>
      <c r="C571">
        <f>_xlfn.NUMBERVALUE('Data entry - 23.24 Y11'!M571)</f>
        <v>0</v>
      </c>
    </row>
    <row r="572" spans="1:3" x14ac:dyDescent="0.25">
      <c r="A572">
        <f>_xlfn.NUMBERVALUE('Data entry - 21.22 Y11'!M572)</f>
        <v>0</v>
      </c>
      <c r="B572">
        <f>_xlfn.NUMBERVALUE('Data entry - 22.23 Y11'!M572)</f>
        <v>0</v>
      </c>
      <c r="C572">
        <f>_xlfn.NUMBERVALUE('Data entry - 23.24 Y11'!M572)</f>
        <v>0</v>
      </c>
    </row>
    <row r="573" spans="1:3" x14ac:dyDescent="0.25">
      <c r="A573">
        <f>_xlfn.NUMBERVALUE('Data entry - 21.22 Y11'!M573)</f>
        <v>0</v>
      </c>
      <c r="B573">
        <f>_xlfn.NUMBERVALUE('Data entry - 22.23 Y11'!M573)</f>
        <v>0</v>
      </c>
      <c r="C573">
        <f>_xlfn.NUMBERVALUE('Data entry - 23.24 Y11'!M573)</f>
        <v>0</v>
      </c>
    </row>
    <row r="574" spans="1:3" x14ac:dyDescent="0.25">
      <c r="A574">
        <f>_xlfn.NUMBERVALUE('Data entry - 21.22 Y11'!M574)</f>
        <v>0</v>
      </c>
      <c r="B574">
        <f>_xlfn.NUMBERVALUE('Data entry - 22.23 Y11'!M574)</f>
        <v>0</v>
      </c>
      <c r="C574">
        <f>_xlfn.NUMBERVALUE('Data entry - 23.24 Y11'!M574)</f>
        <v>0</v>
      </c>
    </row>
    <row r="575" spans="1:3" x14ac:dyDescent="0.25">
      <c r="A575">
        <f>_xlfn.NUMBERVALUE('Data entry - 21.22 Y11'!M575)</f>
        <v>0</v>
      </c>
      <c r="B575">
        <f>_xlfn.NUMBERVALUE('Data entry - 22.23 Y11'!M575)</f>
        <v>0</v>
      </c>
      <c r="C575">
        <f>_xlfn.NUMBERVALUE('Data entry - 23.24 Y11'!M575)</f>
        <v>0</v>
      </c>
    </row>
    <row r="576" spans="1:3" x14ac:dyDescent="0.25">
      <c r="A576">
        <f>_xlfn.NUMBERVALUE('Data entry - 21.22 Y11'!M576)</f>
        <v>0</v>
      </c>
      <c r="B576">
        <f>_xlfn.NUMBERVALUE('Data entry - 22.23 Y11'!M576)</f>
        <v>0</v>
      </c>
      <c r="C576">
        <f>_xlfn.NUMBERVALUE('Data entry - 23.24 Y11'!M576)</f>
        <v>0</v>
      </c>
    </row>
    <row r="577" spans="1:3" x14ac:dyDescent="0.25">
      <c r="A577">
        <f>_xlfn.NUMBERVALUE('Data entry - 21.22 Y11'!M577)</f>
        <v>0</v>
      </c>
      <c r="B577">
        <f>_xlfn.NUMBERVALUE('Data entry - 22.23 Y11'!M577)</f>
        <v>0</v>
      </c>
      <c r="C577">
        <f>_xlfn.NUMBERVALUE('Data entry - 23.24 Y11'!M577)</f>
        <v>0</v>
      </c>
    </row>
    <row r="578" spans="1:3" x14ac:dyDescent="0.25">
      <c r="A578">
        <f>_xlfn.NUMBERVALUE('Data entry - 21.22 Y11'!M578)</f>
        <v>0</v>
      </c>
      <c r="B578">
        <f>_xlfn.NUMBERVALUE('Data entry - 22.23 Y11'!M578)</f>
        <v>0</v>
      </c>
      <c r="C578">
        <f>_xlfn.NUMBERVALUE('Data entry - 23.24 Y11'!M578)</f>
        <v>0</v>
      </c>
    </row>
    <row r="579" spans="1:3" x14ac:dyDescent="0.25">
      <c r="A579">
        <f>_xlfn.NUMBERVALUE('Data entry - 21.22 Y11'!M579)</f>
        <v>0</v>
      </c>
      <c r="B579">
        <f>_xlfn.NUMBERVALUE('Data entry - 22.23 Y11'!M579)</f>
        <v>0</v>
      </c>
      <c r="C579">
        <f>_xlfn.NUMBERVALUE('Data entry - 23.24 Y11'!M579)</f>
        <v>0</v>
      </c>
    </row>
    <row r="580" spans="1:3" x14ac:dyDescent="0.25">
      <c r="A580">
        <f>_xlfn.NUMBERVALUE('Data entry - 21.22 Y11'!M580)</f>
        <v>0</v>
      </c>
      <c r="B580">
        <f>_xlfn.NUMBERVALUE('Data entry - 22.23 Y11'!M580)</f>
        <v>0</v>
      </c>
      <c r="C580">
        <f>_xlfn.NUMBERVALUE('Data entry - 23.24 Y11'!M580)</f>
        <v>0</v>
      </c>
    </row>
    <row r="581" spans="1:3" x14ac:dyDescent="0.25">
      <c r="A581">
        <f>_xlfn.NUMBERVALUE('Data entry - 21.22 Y11'!M581)</f>
        <v>0</v>
      </c>
      <c r="B581">
        <f>_xlfn.NUMBERVALUE('Data entry - 22.23 Y11'!M581)</f>
        <v>0</v>
      </c>
      <c r="C581">
        <f>_xlfn.NUMBERVALUE('Data entry - 23.24 Y11'!M581)</f>
        <v>0</v>
      </c>
    </row>
    <row r="582" spans="1:3" x14ac:dyDescent="0.25">
      <c r="A582">
        <f>_xlfn.NUMBERVALUE('Data entry - 21.22 Y11'!M582)</f>
        <v>0</v>
      </c>
      <c r="B582">
        <f>_xlfn.NUMBERVALUE('Data entry - 22.23 Y11'!M582)</f>
        <v>0</v>
      </c>
      <c r="C582">
        <f>_xlfn.NUMBERVALUE('Data entry - 23.24 Y11'!M582)</f>
        <v>0</v>
      </c>
    </row>
    <row r="583" spans="1:3" x14ac:dyDescent="0.25">
      <c r="A583">
        <f>_xlfn.NUMBERVALUE('Data entry - 21.22 Y11'!M583)</f>
        <v>0</v>
      </c>
      <c r="B583">
        <f>_xlfn.NUMBERVALUE('Data entry - 22.23 Y11'!M583)</f>
        <v>0</v>
      </c>
      <c r="C583">
        <f>_xlfn.NUMBERVALUE('Data entry - 23.24 Y11'!M583)</f>
        <v>0</v>
      </c>
    </row>
    <row r="584" spans="1:3" x14ac:dyDescent="0.25">
      <c r="A584">
        <f>_xlfn.NUMBERVALUE('Data entry - 21.22 Y11'!M584)</f>
        <v>0</v>
      </c>
      <c r="B584">
        <f>_xlfn.NUMBERVALUE('Data entry - 22.23 Y11'!M584)</f>
        <v>0</v>
      </c>
      <c r="C584">
        <f>_xlfn.NUMBERVALUE('Data entry - 23.24 Y11'!M584)</f>
        <v>0</v>
      </c>
    </row>
    <row r="585" spans="1:3" x14ac:dyDescent="0.25">
      <c r="A585">
        <f>_xlfn.NUMBERVALUE('Data entry - 21.22 Y11'!M585)</f>
        <v>0</v>
      </c>
      <c r="B585">
        <f>_xlfn.NUMBERVALUE('Data entry - 22.23 Y11'!M585)</f>
        <v>0</v>
      </c>
      <c r="C585">
        <f>_xlfn.NUMBERVALUE('Data entry - 23.24 Y11'!M585)</f>
        <v>0</v>
      </c>
    </row>
    <row r="586" spans="1:3" x14ac:dyDescent="0.25">
      <c r="A586">
        <f>_xlfn.NUMBERVALUE('Data entry - 21.22 Y11'!M586)</f>
        <v>0</v>
      </c>
      <c r="B586">
        <f>_xlfn.NUMBERVALUE('Data entry - 22.23 Y11'!M586)</f>
        <v>0</v>
      </c>
      <c r="C586">
        <f>_xlfn.NUMBERVALUE('Data entry - 23.24 Y11'!M586)</f>
        <v>0</v>
      </c>
    </row>
    <row r="587" spans="1:3" x14ac:dyDescent="0.25">
      <c r="A587">
        <f>_xlfn.NUMBERVALUE('Data entry - 21.22 Y11'!M587)</f>
        <v>0</v>
      </c>
      <c r="B587">
        <f>_xlfn.NUMBERVALUE('Data entry - 22.23 Y11'!M587)</f>
        <v>0</v>
      </c>
      <c r="C587">
        <f>_xlfn.NUMBERVALUE('Data entry - 23.24 Y11'!M587)</f>
        <v>0</v>
      </c>
    </row>
    <row r="588" spans="1:3" x14ac:dyDescent="0.25">
      <c r="A588">
        <f>_xlfn.NUMBERVALUE('Data entry - 21.22 Y11'!M588)</f>
        <v>0</v>
      </c>
      <c r="B588">
        <f>_xlfn.NUMBERVALUE('Data entry - 22.23 Y11'!M588)</f>
        <v>0</v>
      </c>
      <c r="C588">
        <f>_xlfn.NUMBERVALUE('Data entry - 23.24 Y11'!M588)</f>
        <v>0</v>
      </c>
    </row>
    <row r="589" spans="1:3" x14ac:dyDescent="0.25">
      <c r="A589">
        <f>_xlfn.NUMBERVALUE('Data entry - 21.22 Y11'!M589)</f>
        <v>0</v>
      </c>
      <c r="B589">
        <f>_xlfn.NUMBERVALUE('Data entry - 22.23 Y11'!M589)</f>
        <v>0</v>
      </c>
      <c r="C589">
        <f>_xlfn.NUMBERVALUE('Data entry - 23.24 Y11'!M589)</f>
        <v>0</v>
      </c>
    </row>
    <row r="590" spans="1:3" x14ac:dyDescent="0.25">
      <c r="A590">
        <f>_xlfn.NUMBERVALUE('Data entry - 21.22 Y11'!M590)</f>
        <v>0</v>
      </c>
      <c r="B590">
        <f>_xlfn.NUMBERVALUE('Data entry - 22.23 Y11'!M590)</f>
        <v>0</v>
      </c>
      <c r="C590">
        <f>_xlfn.NUMBERVALUE('Data entry - 23.24 Y11'!M590)</f>
        <v>0</v>
      </c>
    </row>
    <row r="591" spans="1:3" x14ac:dyDescent="0.25">
      <c r="A591">
        <f>_xlfn.NUMBERVALUE('Data entry - 21.22 Y11'!M591)</f>
        <v>0</v>
      </c>
      <c r="B591">
        <f>_xlfn.NUMBERVALUE('Data entry - 22.23 Y11'!M591)</f>
        <v>0</v>
      </c>
      <c r="C591">
        <f>_xlfn.NUMBERVALUE('Data entry - 23.24 Y11'!M591)</f>
        <v>0</v>
      </c>
    </row>
    <row r="592" spans="1:3" x14ac:dyDescent="0.25">
      <c r="A592">
        <f>_xlfn.NUMBERVALUE('Data entry - 21.22 Y11'!M592)</f>
        <v>0</v>
      </c>
      <c r="B592">
        <f>_xlfn.NUMBERVALUE('Data entry - 22.23 Y11'!M592)</f>
        <v>0</v>
      </c>
      <c r="C592">
        <f>_xlfn.NUMBERVALUE('Data entry - 23.24 Y11'!M592)</f>
        <v>0</v>
      </c>
    </row>
    <row r="593" spans="1:3" x14ac:dyDescent="0.25">
      <c r="A593">
        <f>_xlfn.NUMBERVALUE('Data entry - 21.22 Y11'!M593)</f>
        <v>0</v>
      </c>
      <c r="B593">
        <f>_xlfn.NUMBERVALUE('Data entry - 22.23 Y11'!M593)</f>
        <v>0</v>
      </c>
      <c r="C593">
        <f>_xlfn.NUMBERVALUE('Data entry - 23.24 Y11'!M593)</f>
        <v>0</v>
      </c>
    </row>
    <row r="594" spans="1:3" x14ac:dyDescent="0.25">
      <c r="A594">
        <f>_xlfn.NUMBERVALUE('Data entry - 21.22 Y11'!M594)</f>
        <v>0</v>
      </c>
      <c r="B594">
        <f>_xlfn.NUMBERVALUE('Data entry - 22.23 Y11'!M594)</f>
        <v>0</v>
      </c>
      <c r="C594">
        <f>_xlfn.NUMBERVALUE('Data entry - 23.24 Y11'!M594)</f>
        <v>0</v>
      </c>
    </row>
    <row r="595" spans="1:3" x14ac:dyDescent="0.25">
      <c r="A595">
        <f>_xlfn.NUMBERVALUE('Data entry - 21.22 Y11'!M595)</f>
        <v>0</v>
      </c>
      <c r="B595">
        <f>_xlfn.NUMBERVALUE('Data entry - 22.23 Y11'!M595)</f>
        <v>0</v>
      </c>
      <c r="C595">
        <f>_xlfn.NUMBERVALUE('Data entry - 23.24 Y11'!M595)</f>
        <v>0</v>
      </c>
    </row>
    <row r="596" spans="1:3" x14ac:dyDescent="0.25">
      <c r="A596">
        <f>_xlfn.NUMBERVALUE('Data entry - 21.22 Y11'!M596)</f>
        <v>0</v>
      </c>
      <c r="B596">
        <f>_xlfn.NUMBERVALUE('Data entry - 22.23 Y11'!M596)</f>
        <v>0</v>
      </c>
      <c r="C596">
        <f>_xlfn.NUMBERVALUE('Data entry - 23.24 Y11'!M596)</f>
        <v>0</v>
      </c>
    </row>
    <row r="597" spans="1:3" x14ac:dyDescent="0.25">
      <c r="A597">
        <f>_xlfn.NUMBERVALUE('Data entry - 21.22 Y11'!M597)</f>
        <v>0</v>
      </c>
      <c r="B597">
        <f>_xlfn.NUMBERVALUE('Data entry - 22.23 Y11'!M597)</f>
        <v>0</v>
      </c>
      <c r="C597">
        <f>_xlfn.NUMBERVALUE('Data entry - 23.24 Y11'!M597)</f>
        <v>0</v>
      </c>
    </row>
    <row r="598" spans="1:3" x14ac:dyDescent="0.25">
      <c r="A598">
        <f>_xlfn.NUMBERVALUE('Data entry - 21.22 Y11'!M598)</f>
        <v>0</v>
      </c>
      <c r="B598">
        <f>_xlfn.NUMBERVALUE('Data entry - 22.23 Y11'!M598)</f>
        <v>0</v>
      </c>
      <c r="C598">
        <f>_xlfn.NUMBERVALUE('Data entry - 23.24 Y11'!M598)</f>
        <v>0</v>
      </c>
    </row>
    <row r="599" spans="1:3" x14ac:dyDescent="0.25">
      <c r="A599">
        <f>_xlfn.NUMBERVALUE('Data entry - 21.22 Y11'!M599)</f>
        <v>0</v>
      </c>
      <c r="B599">
        <f>_xlfn.NUMBERVALUE('Data entry - 22.23 Y11'!M599)</f>
        <v>0</v>
      </c>
      <c r="C599">
        <f>_xlfn.NUMBERVALUE('Data entry - 23.24 Y11'!M599)</f>
        <v>0</v>
      </c>
    </row>
    <row r="600" spans="1:3" x14ac:dyDescent="0.25">
      <c r="A600">
        <f>_xlfn.NUMBERVALUE('Data entry - 21.22 Y11'!M600)</f>
        <v>0</v>
      </c>
      <c r="B600">
        <f>_xlfn.NUMBERVALUE('Data entry - 22.23 Y11'!M600)</f>
        <v>0</v>
      </c>
      <c r="C600">
        <f>_xlfn.NUMBERVALUE('Data entry - 23.24 Y11'!M600)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4DDF-4E91-4B6C-AD94-57C1651EE35A}">
  <dimension ref="A1:C11"/>
  <sheetViews>
    <sheetView workbookViewId="0">
      <selection activeCell="G10" sqref="G10"/>
    </sheetView>
  </sheetViews>
  <sheetFormatPr defaultRowHeight="15" x14ac:dyDescent="0.25"/>
  <cols>
    <col min="2" max="2" width="19" bestFit="1" customWidth="1"/>
    <col min="3" max="3" width="21.42578125" customWidth="1"/>
  </cols>
  <sheetData>
    <row r="1" spans="1:3" x14ac:dyDescent="0.25">
      <c r="A1" s="57" t="s">
        <v>0</v>
      </c>
      <c r="B1" s="57" t="s">
        <v>61</v>
      </c>
      <c r="C1" s="58" t="s">
        <v>2</v>
      </c>
    </row>
    <row r="2" spans="1:3" x14ac:dyDescent="0.25">
      <c r="A2" s="14">
        <v>1</v>
      </c>
      <c r="B2" s="14">
        <v>118</v>
      </c>
      <c r="C2" s="59" t="s">
        <v>4</v>
      </c>
    </row>
    <row r="3" spans="1:3" x14ac:dyDescent="0.25">
      <c r="A3" s="14">
        <v>2</v>
      </c>
      <c r="B3" s="14">
        <v>115</v>
      </c>
      <c r="C3" s="59" t="s">
        <v>5</v>
      </c>
    </row>
    <row r="4" spans="1:3" x14ac:dyDescent="0.25">
      <c r="A4" s="14">
        <v>3</v>
      </c>
      <c r="B4" s="14">
        <v>112</v>
      </c>
      <c r="C4" s="59" t="s">
        <v>6</v>
      </c>
    </row>
    <row r="5" spans="1:3" x14ac:dyDescent="0.25">
      <c r="A5" s="14">
        <v>4</v>
      </c>
      <c r="B5" s="14">
        <v>108</v>
      </c>
      <c r="C5" s="59" t="s">
        <v>8</v>
      </c>
    </row>
    <row r="6" spans="1:3" x14ac:dyDescent="0.25">
      <c r="A6" s="14">
        <v>5</v>
      </c>
      <c r="B6" s="14">
        <v>106</v>
      </c>
      <c r="C6" s="59" t="s">
        <v>9</v>
      </c>
    </row>
    <row r="7" spans="1:3" x14ac:dyDescent="0.25">
      <c r="A7" s="14">
        <v>6</v>
      </c>
      <c r="B7" s="14">
        <v>103</v>
      </c>
      <c r="C7" s="59" t="s">
        <v>10</v>
      </c>
    </row>
    <row r="8" spans="1:3" x14ac:dyDescent="0.25">
      <c r="A8" s="14">
        <v>7</v>
      </c>
      <c r="B8" s="14">
        <v>101</v>
      </c>
      <c r="C8" s="59" t="s">
        <v>11</v>
      </c>
    </row>
    <row r="9" spans="1:3" x14ac:dyDescent="0.25">
      <c r="A9" s="14">
        <v>8</v>
      </c>
      <c r="B9" s="14">
        <v>98</v>
      </c>
      <c r="C9" s="59" t="s">
        <v>13</v>
      </c>
    </row>
    <row r="10" spans="1:3" x14ac:dyDescent="0.25">
      <c r="A10" s="14">
        <v>9</v>
      </c>
      <c r="B10" s="14">
        <v>93</v>
      </c>
      <c r="C10" s="59" t="s">
        <v>14</v>
      </c>
    </row>
    <row r="11" spans="1:3" x14ac:dyDescent="0.25">
      <c r="A11" s="14">
        <v>10</v>
      </c>
      <c r="B11" s="14">
        <v>86</v>
      </c>
      <c r="C11" s="59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Smentioned xmlns="242eb922-8132-40f0-aba8-9554a2ef6840">true</MISmentioned>
    <MIS xmlns="242eb922-8132-40f0-aba8-9554a2ef6840" xsi:nil="true"/>
    <TaxCatchAll xmlns="dd16320e-c424-4ae1-bff9-e24e37dbeb4e" xsi:nil="true"/>
    <lcf76f155ced4ddcb4097134ff3c332f xmlns="242eb922-8132-40f0-aba8-9554a2ef6840">
      <Terms xmlns="http://schemas.microsoft.com/office/infopath/2007/PartnerControls"/>
    </lcf76f155ced4ddcb4097134ff3c332f>
    <SharedWithUsers xmlns="dd16320e-c424-4ae1-bff9-e24e37dbeb4e">
      <UserInfo>
        <DisplayName>John Roe</DisplayName>
        <AccountId>203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5A0F424F32441A7DA14F8531E0B41" ma:contentTypeVersion="18" ma:contentTypeDescription="Create a new document." ma:contentTypeScope="" ma:versionID="925c976747178af6d4dd12e81b04b7ae">
  <xsd:schema xmlns:xsd="http://www.w3.org/2001/XMLSchema" xmlns:xs="http://www.w3.org/2001/XMLSchema" xmlns:p="http://schemas.microsoft.com/office/2006/metadata/properties" xmlns:ns2="242eb922-8132-40f0-aba8-9554a2ef6840" xmlns:ns3="dd16320e-c424-4ae1-bff9-e24e37dbeb4e" targetNamespace="http://schemas.microsoft.com/office/2006/metadata/properties" ma:root="true" ma:fieldsID="d9e62e19b0e58d34151e2eb419ff3292" ns2:_="" ns3:_="">
    <xsd:import namespace="242eb922-8132-40f0-aba8-9554a2ef6840"/>
    <xsd:import namespace="dd16320e-c424-4ae1-bff9-e24e37dbeb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IS" minOccurs="0"/>
                <xsd:element ref="ns2:MISmentione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eb922-8132-40f0-aba8-9554a2ef6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8c22b42-2fc8-4fff-a02b-a57c9019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IS" ma:index="23" nillable="true" ma:displayName="MIS" ma:format="Dropdown" ma:internalName="MIS">
      <xsd:simpleType>
        <xsd:restriction base="dms:Text">
          <xsd:maxLength value="255"/>
        </xsd:restriction>
      </xsd:simpleType>
    </xsd:element>
    <xsd:element name="MISmentioned" ma:index="24" nillable="true" ma:displayName="MIS mentioned" ma:default="1" ma:format="Dropdown" ma:internalName="MISmentioned">
      <xsd:simpleType>
        <xsd:restriction base="dms:Boolea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6320e-c424-4ae1-bff9-e24e37dbeb4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122efdd-038a-4116-84d7-98fefe5ea898}" ma:internalName="TaxCatchAll" ma:showField="CatchAllData" ma:web="dd16320e-c424-4ae1-bff9-e24e37dbeb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19BC0-05E3-435D-8C34-80724AD15C31}">
  <ds:schemaRefs>
    <ds:schemaRef ds:uri="dd16320e-c424-4ae1-bff9-e24e37dbeb4e"/>
    <ds:schemaRef ds:uri="http://www.w3.org/XML/1998/namespace"/>
    <ds:schemaRef ds:uri="242eb922-8132-40f0-aba8-9554a2ef6840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6D216E-9CE2-4EFC-8956-21D5DFD43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eb922-8132-40f0-aba8-9554a2ef6840"/>
    <ds:schemaRef ds:uri="dd16320e-c424-4ae1-bff9-e24e37dbeb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41023-46B1-41BD-8797-88EE9BCC5B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Cohort profile</vt:lpstr>
      <vt:lpstr>2. Rank your students</vt:lpstr>
      <vt:lpstr>Data entry - 21.22 Y11</vt:lpstr>
      <vt:lpstr>Data entry - 22.23 Y11</vt:lpstr>
      <vt:lpstr>Data entry - 23.24 Y11</vt:lpstr>
      <vt:lpstr>Data entry (optional) - KS1</vt:lpstr>
      <vt:lpstr>PA scores</vt:lpstr>
      <vt:lpstr>Band lookup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 Macgregor</cp:lastModifiedBy>
  <cp:revision/>
  <dcterms:created xsi:type="dcterms:W3CDTF">2023-03-01T14:08:14Z</dcterms:created>
  <dcterms:modified xsi:type="dcterms:W3CDTF">2023-07-18T15:57:16Z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0x010100B975A0F424F32441A7DA14F8531E0B41</vt:lpwstr>
  </property>
  <property fmtid="{D5CDD505-2E9C-101B-9397-08002B2CF9AE}" pid="3" name="MediaServiceImageTags">
    <vt:lpwstr/>
  </property>
</Properties>
</file>